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 tabRatio="658" firstSheet="1"/>
  </bookViews>
  <sheets>
    <sheet name="封面" sheetId="1" r:id="rId1"/>
    <sheet name="目录" sheetId="2" r:id="rId2"/>
    <sheet name="表1" sheetId="3" r:id="rId3"/>
    <sheet name="表2" sheetId="4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2" r:id="rId12"/>
    <sheet name="表1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<sst xmlns="http://schemas.openxmlformats.org/spreadsheetml/2006/main" count="312" uniqueCount="232">
  <si>
    <t>单位代码：</t>
  </si>
  <si>
    <t>单位名称：</t>
  </si>
  <si>
    <t>甘州区妇幼保健院</t>
  </si>
  <si>
    <t>2025年部门预算公开表</t>
  </si>
  <si>
    <t xml:space="preserve">     </t>
  </si>
  <si>
    <t>编制日期：</t>
  </si>
  <si>
    <t>单位负责人：</t>
  </si>
  <si>
    <t>王多艺</t>
  </si>
  <si>
    <t>分管院长：</t>
  </si>
  <si>
    <t>王泽平</t>
  </si>
  <si>
    <t>财务主任：</t>
  </si>
  <si>
    <t xml:space="preserve">      </t>
  </si>
  <si>
    <t>制表人：</t>
  </si>
  <si>
    <t>经办人：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</si>
  <si>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</si>
  <si>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</si>
  <si>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</si>
  <si>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</si>
  <si>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</si>
  <si>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</si>
  <si>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</si>
  <si>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</si>
  <si>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</si>
  <si>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</si>
  <si>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</si>
  <si>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</si>
  <si>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</si>
  <si>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</si>
  <si>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</si>
  <si>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</si>
  <si>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</si>
  <si>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</si>
  <si>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</si>
  <si>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</si>
  <si>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</si>
  <si>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</si>
  <si>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</si>
  <si>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</si>
  <si>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</si>
  <si>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</si>
  <si>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</si>
  <si>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</si>
  <si>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</si>
  <si>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</si>
  <si>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</si>
  <si>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</si>
  <si>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</si>
  <si>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</si>
  <si>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</si>
  <si>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</si>
  <si>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</si>
  <si>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</si>
  <si>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</si>
  <si>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</si>
  <si>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</si>
  <si>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</si>
  <si>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</si>
  <si>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</si>
  <si>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</si>
  <si>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</si>
  <si>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</si>
  <si>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</si>
  <si>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</si>
  <si>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</si>
  <si>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</si>
  <si>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</si>
  <si>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</si>
  <si>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</si>
  <si>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</si>
  <si>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</si>
  <si>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</si>
  <si>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</si>
  <si>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</si>
  <si>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</si>
  <si>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</si>
  <si>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</si>
  <si>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</si>
  <si>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</si>
  <si>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</si>
  <si>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</si>
  <si>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</si>
  <si>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</si>
  <si>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</si>
  <si>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</si>
  <si>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</si>
  <si>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</si>
  <si>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</si>
  <si>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</si>
  <si>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</si>
  <si>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</si>
  <si>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妇幼保健机构</t>
  </si>
  <si>
    <t xml:space="preserve">    事业单位医疗</t>
  </si>
  <si>
    <t xml:space="preserve">    公务员医疗补助</t>
  </si>
  <si>
    <t xml:space="preserve">    住房公积金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</si>
  <si>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</si>
  <si>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</si>
  <si>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</si>
  <si>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</si>
  <si>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</si>
  <si>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</si>
  <si>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</si>
  <si>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</si>
  <si>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</si>
  <si>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</si>
  <si>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 xml:space="preserve">  行政事业单位养老支出</t>
  </si>
  <si>
    <t xml:space="preserve">  其他社会保障和就业支出</t>
  </si>
  <si>
    <t>卫生健康支出</t>
  </si>
  <si>
    <t xml:space="preserve">  公共卫生</t>
  </si>
  <si>
    <t xml:space="preserve">  行政事业单位医疗</t>
  </si>
  <si>
    <t>住房保障支出</t>
  </si>
  <si>
    <t xml:space="preserve">  住房改革支出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</si>
  <si>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</si>
  <si>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</si>
  <si>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</si>
  <si>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</si>
  <si>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</si>
  <si>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</si>
  <si>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</si>
  <si>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</si>
  <si>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</si>
  <si>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</si>
  <si>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</si>
  <si>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</si>
  <si>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</si>
  <si>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</si>
  <si>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</si>
  <si>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</si>
  <si>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</si>
  <si>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</si>
  <si>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</si>
  <si>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</si>
  <si>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</si>
  <si>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</si>
  <si>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</si>
  <si>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</si>
  <si>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</si>
  <si>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</si>
  <si>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</si>
  <si>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</si>
  <si>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</si>
  <si>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</si>
  <si>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</si>
  <si>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</si>
  <si>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</si>
  <si>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</si>
  <si>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</si>
  <si>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</si>
  <si>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</si>
  <si>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</si>
  <si>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</si>
  <si>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</si>
  <si>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</si>
  <si>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</si>
  <si>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</si>
  <si>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甘州区卫生健康局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</si>
  <si>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</si>
  <si>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</si>
  <si>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</si>
  <si>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</si>
  <si>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</si>
  <si>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</si>
  <si>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</si>
  <si>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</si>
  <si>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</si>
  <si>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</si>
  <si>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21004</t>
  </si>
  <si>
    <t xml:space="preserve">    2100403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</si>
  <si>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</si>
  <si>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</si>
  <si>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</si>
  <si>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</si>
  <si>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</si>
  <si>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</si>
  <si>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</si>
  <si>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</si>
  <si>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</si>
  <si>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</si>
  <si>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</si>
  <si>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</si>
  <si>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</si>
  <si>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</si>
  <si>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</si>
  <si>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</si>
  <si>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</si>
  <si>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</si>
  <si>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</si>
  <si>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</si>
  <si>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</si>
  <si>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</si>
  <si>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</si>
  <si>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</si>
  <si>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</si>
  <si>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</si>
  <si>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</si>
  <si>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</si>
  <si>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</si>
  <si>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</si>
  <si>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</si>
  <si>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</si>
  <si>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</si>
  <si>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</si>
  <si>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</si>
  <si>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</si>
  <si>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</si>
  <si>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</si>
  <si>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</si>
  <si>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</si>
  <si>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</si>
  <si>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</si>
  <si>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</si>
  <si>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</si>
  <si>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</si>
  <si>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</si>
  <si>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</si>
  <si>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</si>
  <si>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</si>
  <si>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</si>
  <si>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</si>
  <si>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</si>
  <si>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</si>
  <si>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</si>
  <si>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</si>
  <si>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</si>
  <si>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</si>
  <si>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</si>
  <si>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工会经费</t>
  </si>
  <si>
    <t>福利费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</si>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</sst>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9"/>
      <name val="SimSun"/>
      <charset val="134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177" fontId="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K12" sqref="K12"/>
    </sheetView>
  </sheetViews>
  <sheetFormatPr defaultColWidth="10" defaultRowHeight="13.5"/>
  <cols>
    <col min="2" max="2" width="14.375" customWidth="1"/>
    <col min="3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0" width="9.76666666666667" customWidth="1"/>
    <col min="11" max="11" width="12.25" customWidth="1"/>
  </cols>
  <sheetData>
    <row r="1" ht="16.35" customHeigh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2:11"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2:11">
      <c r="B3" s="3" t="s">
        <v>0</v>
      </c>
      <c r="C3" s="52"/>
      <c r="D3" s="52"/>
      <c r="E3" s="3"/>
      <c r="F3" s="3"/>
      <c r="G3" s="3"/>
      <c r="H3" s="3"/>
      <c r="I3" s="3"/>
      <c r="J3" s="3"/>
      <c r="K3" s="3"/>
    </row>
    <row r="4" ht="26.05" customHeight="1" spans="2:11"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</row>
    <row r="5" ht="16.35" customHeight="1" spans="2:11">
      <c r="B5" s="1"/>
      <c r="C5" s="1"/>
      <c r="D5" s="1"/>
      <c r="E5" s="1"/>
      <c r="F5" s="1"/>
      <c r="G5" s="1"/>
      <c r="H5" s="1"/>
      <c r="I5" s="1"/>
      <c r="J5" s="1"/>
      <c r="K5" s="1"/>
    </row>
    <row r="6" ht="46" customHeight="1" spans="2:11"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</row>
    <row r="7" ht="26.05" customHeight="1" spans="2:11">
      <c r="B7" s="3"/>
      <c r="C7" s="3"/>
      <c r="D7" s="3"/>
      <c r="E7" s="3"/>
      <c r="F7" s="3"/>
      <c r="G7" s="3"/>
      <c r="H7" s="3"/>
      <c r="I7" s="3"/>
      <c r="J7" s="3"/>
      <c r="K7" s="3"/>
    </row>
    <row r="8" ht="26.05" customHeight="1" spans="2:11">
      <c r="B8" s="3"/>
      <c r="C8" s="3"/>
      <c r="D8" s="3"/>
      <c r="E8" s="3"/>
      <c r="F8" s="3"/>
      <c r="G8" s="3"/>
      <c r="H8" s="3"/>
      <c r="I8" s="3"/>
      <c r="J8" s="3"/>
      <c r="K8" s="3"/>
    </row>
    <row r="9" ht="26.05" customHeight="1" spans="2:11">
      <c r="B9" s="3" t="s">
        <v>4</v>
      </c>
      <c r="C9" s="3"/>
      <c r="D9"/>
      <c r="E9"/>
      <c r="F9" s="54" t="s">
        <v>5</v>
      </c>
      <c r="G9" s="55">
        <v>45679</v>
      </c>
      <c r="H9" s="3"/>
      <c r="I9" s="3"/>
      <c r="J9" s="3"/>
      <c r="K9" s="3"/>
    </row>
    <row r="10" ht="26.05" customHeight="1" spans="2:1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30" customHeight="1" spans="2:11">
      <c r="B11" s="56" t="s">
        <v>6</v>
      </c>
      <c r="C11" s="56" t="s">
        <v>7</v>
      </c>
      <c r="D11" s="3"/>
      <c r="E11" s="56" t="s">
        <v>8</v>
      </c>
      <c r="F11" s="1" t="s">
        <v>9</v>
      </c>
      <c r="G11" s="3"/>
      <c r="H11" s="56" t="s">
        <v>10</v>
      </c>
      <c r="I11"/>
      <c r="J11" s="3"/>
      <c r="K11" s="1"/>
    </row>
    <row r="12" ht="30" customHeight="1" spans="2:11">
      <c r="B12" s="56"/>
      <c r="C12" s="54"/>
      <c r="D12" s="3"/>
      <c r="E12" s="56"/>
      <c r="F12" s="1"/>
      <c r="G12" s="3"/>
      <c r="H12" s="56"/>
      <c r="I12"/>
      <c r="J12" s="3"/>
      <c r="K12" s="1"/>
    </row>
    <row r="13" ht="31" customHeight="1" spans="2:11">
      <c r="B13" s="1"/>
      <c r="C13" s="1" t="s">
        <v>11</v>
      </c>
      <c r="D13" s="1"/>
      <c r="E13" s="56" t="s">
        <v>12</v>
      </c>
      <c r="F13" s="56"/>
      <c r="G13" s="56"/>
      <c r="H13" s="56" t="s">
        <v>13</v>
      </c>
      <c r="I13" s="56"/>
      <c r="J13" s="1"/>
      <c r="K13" s="1"/>
    </row>
    <row r="14" ht="34" customHeight="1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57"/>
    </row>
    <row r="15" ht="16.35" customHeight="1" spans="2:11"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A14:M14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2" sqref="F22"/>
    </sheetView>
  </sheetViews>
  <sheetFormatPr defaultColWidth="10" defaultRowHeight="13.5" outlineLevelCol="7"/>
  <cols>
    <col min="1" max="1" width="20.375" customWidth="1"/>
    <col min="2" max="2" width="9.76666666666667" customWidth="1"/>
    <col min="3" max="3" width="18.25" customWidth="1"/>
    <col min="4" max="4" width="9.76666666666667" customWidth="1"/>
    <col min="5" max="5" width="15" customWidth="1"/>
    <col min="6" max="6" width="17.375" customWidth="1"/>
    <col min="7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45.6" customHeight="1" spans="1:8">
      <c r="A2" s="13" t="s">
        <v>214</v>
      </c>
      <c r="B2" s="13"/>
      <c r="C2" s="13"/>
      <c r="D2" s="13"/>
      <c r="E2" s="13"/>
      <c r="F2" s="13"/>
      <c r="G2" s="13"/>
      <c r="H2" s="13"/>
    </row>
    <row r="3" ht="26.05" customHeight="1" spans="1:8">
      <c r="A3" s="1"/>
      <c r="B3" s="1"/>
      <c r="C3" s="1"/>
      <c r="D3" s="1"/>
      <c r="E3" s="1"/>
      <c r="F3" s="1"/>
      <c r="G3" s="1"/>
      <c r="H3" s="8" t="s">
        <v>36</v>
      </c>
    </row>
    <row r="4" ht="26.05" customHeight="1" spans="1:8">
      <c r="A4" s="5" t="s">
        <v>150</v>
      </c>
      <c r="B4" s="5" t="s">
        <v>215</v>
      </c>
      <c r="C4" s="5"/>
      <c r="D4" s="5"/>
      <c r="E4" s="5"/>
      <c r="F4" s="5"/>
      <c r="G4" s="5" t="s">
        <v>216</v>
      </c>
      <c r="H4" s="5" t="s">
        <v>217</v>
      </c>
    </row>
    <row r="5" ht="26.05" customHeight="1" spans="1:8">
      <c r="A5" s="5"/>
      <c r="B5" s="5" t="s">
        <v>102</v>
      </c>
      <c r="C5" s="5" t="s">
        <v>218</v>
      </c>
      <c r="D5" s="5" t="s">
        <v>219</v>
      </c>
      <c r="E5" s="5" t="s">
        <v>220</v>
      </c>
      <c r="F5" s="5"/>
      <c r="G5" s="5"/>
      <c r="H5" s="5"/>
    </row>
    <row r="6" ht="26.05" customHeight="1" spans="1:8">
      <c r="A6" s="5"/>
      <c r="B6" s="5"/>
      <c r="C6" s="5"/>
      <c r="D6" s="5"/>
      <c r="E6" s="5" t="s">
        <v>221</v>
      </c>
      <c r="F6" s="5" t="s">
        <v>222</v>
      </c>
      <c r="G6" s="5"/>
      <c r="H6" s="5"/>
    </row>
    <row r="7" ht="26.05" customHeight="1" spans="1:8">
      <c r="A7" s="12" t="s">
        <v>102</v>
      </c>
      <c r="B7" s="14"/>
      <c r="C7" s="14"/>
      <c r="D7" s="14"/>
      <c r="E7" s="14"/>
      <c r="F7" s="14"/>
      <c r="G7" s="14"/>
      <c r="H7" s="14"/>
    </row>
    <row r="8" ht="26.05" customHeight="1" spans="1:8">
      <c r="A8" s="12" t="s">
        <v>154</v>
      </c>
      <c r="B8" s="14"/>
      <c r="C8" s="14"/>
      <c r="D8" s="14"/>
      <c r="E8" s="14"/>
      <c r="F8" s="14"/>
      <c r="G8" s="14"/>
      <c r="H8" s="14"/>
    </row>
    <row r="9" ht="26.05" customHeight="1" spans="1:8">
      <c r="A9" s="6" t="s">
        <v>2</v>
      </c>
      <c r="B9" s="7"/>
      <c r="C9" s="7"/>
      <c r="D9" s="7"/>
      <c r="E9" s="7"/>
      <c r="F9" s="7"/>
      <c r="G9" s="7"/>
      <c r="H9" s="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D14" sqref="D14"/>
    </sheetView>
  </sheetViews>
  <sheetFormatPr defaultColWidth="10" defaultRowHeight="13.5"/>
  <cols>
    <col min="1" max="1" width="13.375" customWidth="1"/>
    <col min="2" max="5" width="24" customWidth="1"/>
    <col min="6" max="10" width="9.76666666666667" customWidth="1"/>
  </cols>
  <sheetData>
    <row r="1" ht="16.35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45.6" customHeight="1" spans="1:10">
      <c r="A2" s="2" t="s">
        <v>223</v>
      </c>
      <c r="B2" s="2"/>
      <c r="C2" s="2"/>
      <c r="D2" s="2"/>
      <c r="E2" s="2"/>
      <c r="F2" s="1"/>
      <c r="G2" s="1"/>
      <c r="H2" s="1"/>
      <c r="I2" s="1"/>
      <c r="J2" s="1"/>
    </row>
    <row r="3" ht="26.05" customHeight="1" spans="1:10">
      <c r="A3" s="3"/>
      <c r="B3" s="3"/>
      <c r="C3" s="3"/>
      <c r="D3" s="3"/>
      <c r="E3" s="3" t="s">
        <v>36</v>
      </c>
      <c r="F3" s="1"/>
      <c r="G3" s="1"/>
      <c r="H3" s="1"/>
      <c r="I3" s="1"/>
      <c r="J3" s="1"/>
    </row>
    <row r="4" ht="26.05" customHeight="1" spans="1:10">
      <c r="A4" s="5" t="s">
        <v>224</v>
      </c>
      <c r="B4" s="5" t="s">
        <v>39</v>
      </c>
      <c r="C4" s="5" t="s">
        <v>102</v>
      </c>
      <c r="D4" s="5" t="s">
        <v>99</v>
      </c>
      <c r="E4" s="5" t="s">
        <v>100</v>
      </c>
      <c r="F4" s="1"/>
      <c r="G4" s="1"/>
      <c r="H4" s="1"/>
      <c r="I4" s="1"/>
      <c r="J4" s="1"/>
    </row>
    <row r="5" ht="26.05" customHeight="1" spans="1:10">
      <c r="A5" s="11">
        <v>1</v>
      </c>
      <c r="B5" s="12" t="s">
        <v>102</v>
      </c>
      <c r="C5" s="11">
        <f>D5</f>
        <v>467196.24</v>
      </c>
      <c r="D5" s="11">
        <f>D6+D7</f>
        <v>467196.24</v>
      </c>
      <c r="E5" s="12"/>
      <c r="F5" s="3"/>
      <c r="G5" s="3"/>
      <c r="H5" s="3"/>
      <c r="I5" s="3"/>
      <c r="J5" s="3"/>
    </row>
    <row r="6" ht="26.05" customHeight="1" spans="1:10">
      <c r="A6" s="5">
        <v>2</v>
      </c>
      <c r="B6" s="6" t="s">
        <v>225</v>
      </c>
      <c r="C6" s="5">
        <f>D6</f>
        <v>197350.92</v>
      </c>
      <c r="D6" s="5">
        <v>197350.92</v>
      </c>
      <c r="E6" s="6"/>
      <c r="F6" s="3"/>
      <c r="G6" s="3"/>
      <c r="H6" s="3"/>
      <c r="I6" s="3"/>
      <c r="J6" s="3"/>
    </row>
    <row r="7" ht="26.05" customHeight="1" spans="1:10">
      <c r="A7" s="5">
        <v>3</v>
      </c>
      <c r="B7" s="6" t="s">
        <v>226</v>
      </c>
      <c r="C7" s="5">
        <f>D7</f>
        <v>269845.32</v>
      </c>
      <c r="D7" s="5">
        <v>269845.32</v>
      </c>
      <c r="E7" s="6"/>
      <c r="F7" s="3"/>
      <c r="G7" s="3"/>
      <c r="H7" s="3"/>
      <c r="I7" s="3"/>
      <c r="J7" s="3"/>
    </row>
    <row r="8" ht="16.35" customHeight="1"/>
    <row r="9" ht="16.35" customHeight="1"/>
    <row r="10" ht="16.35" customHeight="1"/>
    <row r="11" ht="16.35" customHeight="1"/>
    <row r="12" ht="16.35" customHeight="1"/>
    <row r="13" ht="16.35" customHeight="1"/>
    <row r="14" ht="16.35" customHeight="1" spans="4:4">
      <c r="D14" s="1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10" defaultRowHeight="13.5" outlineLevelRow="4" outlineLevelCol="1"/>
  <cols>
    <col min="1" max="1" width="53.4166666666667" customWidth="1"/>
    <col min="2" max="2" width="66.875" customWidth="1"/>
  </cols>
  <sheetData>
    <row r="1" ht="16.35" customHeight="1" spans="1:2">
      <c r="A1" s="1"/>
      <c r="B1" s="1"/>
    </row>
    <row r="2" ht="45.6" customHeight="1" spans="1:2">
      <c r="A2" s="2" t="s">
        <v>227</v>
      </c>
      <c r="B2" s="2"/>
    </row>
    <row r="3" ht="16.35" customHeight="1" spans="1:2">
      <c r="A3" s="1"/>
      <c r="B3" s="8" t="s">
        <v>36</v>
      </c>
    </row>
    <row r="4" ht="26.05" customHeight="1" spans="1:2">
      <c r="A4" s="5" t="s">
        <v>39</v>
      </c>
      <c r="B4" s="5" t="s">
        <v>40</v>
      </c>
    </row>
    <row r="5" ht="26.05" customHeight="1" spans="1:2">
      <c r="A5" s="9"/>
      <c r="B5" s="10"/>
    </row>
  </sheetData>
  <mergeCells count="1">
    <mergeCell ref="A2:B2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36" sqref="C36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45.6" customHeight="1" spans="1:5">
      <c r="A2" s="2" t="s">
        <v>228</v>
      </c>
      <c r="B2" s="2"/>
      <c r="C2" s="2"/>
      <c r="D2" s="2"/>
      <c r="E2" s="2"/>
    </row>
    <row r="3" ht="26.05" customHeight="1" spans="1:5">
      <c r="A3" s="3"/>
      <c r="B3" s="3"/>
      <c r="C3" s="3"/>
      <c r="D3" s="3"/>
      <c r="E3" s="4" t="s">
        <v>36</v>
      </c>
    </row>
    <row r="4" ht="26.05" customHeight="1" spans="1:5">
      <c r="A4" s="5" t="s">
        <v>150</v>
      </c>
      <c r="B4" s="5" t="s">
        <v>102</v>
      </c>
      <c r="C4" s="5" t="s">
        <v>229</v>
      </c>
      <c r="D4" s="5" t="s">
        <v>230</v>
      </c>
      <c r="E4" s="5" t="s">
        <v>231</v>
      </c>
    </row>
    <row r="5" ht="26.05" customHeight="1" spans="1:5">
      <c r="A5" s="6"/>
      <c r="B5" s="7"/>
      <c r="C5" s="7"/>
      <c r="D5" s="7"/>
      <c r="E5" s="7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44.85" customHeight="1" spans="1:3">
      <c r="A2" s="1"/>
      <c r="B2" s="48" t="s">
        <v>14</v>
      </c>
      <c r="C2" s="48"/>
    </row>
    <row r="3" ht="33.6" customHeight="1" spans="1:3">
      <c r="A3" s="49"/>
      <c r="B3" s="50" t="s">
        <v>15</v>
      </c>
      <c r="C3" s="50" t="s">
        <v>16</v>
      </c>
    </row>
    <row r="4" ht="32.55" customHeight="1" spans="1:3">
      <c r="A4" s="41"/>
      <c r="B4" s="51" t="s">
        <v>17</v>
      </c>
      <c r="C4" s="12" t="s">
        <v>18</v>
      </c>
    </row>
    <row r="5" ht="32.55" customHeight="1" spans="1:3">
      <c r="A5" s="41"/>
      <c r="B5" s="51" t="s">
        <v>19</v>
      </c>
      <c r="C5" s="12" t="s">
        <v>20</v>
      </c>
    </row>
    <row r="6" ht="32.55" customHeight="1" spans="1:3">
      <c r="A6" s="41"/>
      <c r="B6" s="51" t="s">
        <v>21</v>
      </c>
      <c r="C6" s="12" t="s">
        <v>22</v>
      </c>
    </row>
    <row r="7" ht="32.55" customHeight="1" spans="1:3">
      <c r="A7" s="41"/>
      <c r="B7" s="51" t="s">
        <v>23</v>
      </c>
      <c r="C7" s="12"/>
    </row>
    <row r="8" ht="32.55" customHeight="1" spans="1:3">
      <c r="A8" s="41"/>
      <c r="B8" s="51" t="s">
        <v>24</v>
      </c>
      <c r="C8" s="12" t="s">
        <v>25</v>
      </c>
    </row>
    <row r="9" ht="32.55" customHeight="1" spans="1:3">
      <c r="A9" s="41"/>
      <c r="B9" s="51" t="s">
        <v>26</v>
      </c>
      <c r="C9" s="12" t="s">
        <v>27</v>
      </c>
    </row>
    <row r="10" ht="32.55" customHeight="1" spans="1:3">
      <c r="A10" s="41"/>
      <c r="B10" s="51" t="s">
        <v>28</v>
      </c>
      <c r="C10" s="12" t="s">
        <v>29</v>
      </c>
    </row>
    <row r="11" ht="32.55" customHeight="1" spans="1:3">
      <c r="A11" s="41"/>
      <c r="B11" s="51" t="s">
        <v>30</v>
      </c>
      <c r="C11" s="12" t="s">
        <v>31</v>
      </c>
    </row>
    <row r="12" ht="32.55" customHeight="1" spans="1:3">
      <c r="A12" s="41"/>
      <c r="B12" s="51" t="s">
        <v>32</v>
      </c>
      <c r="C12" s="12"/>
    </row>
    <row r="13" ht="32.55" customHeight="1" spans="1:3">
      <c r="A13" s="1"/>
      <c r="B13" s="51" t="s">
        <v>33</v>
      </c>
      <c r="C13" s="12"/>
    </row>
    <row r="14" ht="32.55" customHeight="1" spans="1:3">
      <c r="A14" s="1"/>
      <c r="B14" s="51" t="s">
        <v>34</v>
      </c>
      <c r="C14" s="12" t="s">
        <v>18</v>
      </c>
    </row>
  </sheetData>
  <mergeCells count="1">
    <mergeCell ref="B2:C2"/>
  </mergeCells>
  <printOptions horizontalCentered="1" vertic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workbookViewId="0">
      <selection activeCell="D15" sqref="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6.35" customHeight="1" spans="1:4">
      <c r="A1" s="1"/>
      <c r="B1" s="1"/>
      <c r="C1" s="1"/>
      <c r="D1" s="1"/>
    </row>
    <row r="2" ht="45.6" customHeight="1" spans="1:4">
      <c r="A2" s="2" t="s">
        <v>35</v>
      </c>
      <c r="B2" s="2"/>
      <c r="C2" s="2"/>
      <c r="D2" s="2"/>
    </row>
    <row r="3" ht="26.05" customHeight="1" spans="1:4">
      <c r="A3" s="41"/>
      <c r="B3" s="41"/>
      <c r="C3" s="41"/>
      <c r="D3" s="42" t="s">
        <v>36</v>
      </c>
    </row>
    <row r="4" ht="26.05" customHeight="1" spans="1:4">
      <c r="A4" s="11" t="s">
        <v>37</v>
      </c>
      <c r="B4" s="11"/>
      <c r="C4" s="11" t="s">
        <v>38</v>
      </c>
      <c r="D4" s="11"/>
    </row>
    <row r="5" ht="26.05" customHeight="1" spans="1:4">
      <c r="A5" s="11" t="s">
        <v>39</v>
      </c>
      <c r="B5" s="11" t="s">
        <v>40</v>
      </c>
      <c r="C5" s="11" t="s">
        <v>39</v>
      </c>
      <c r="D5" s="11" t="s">
        <v>40</v>
      </c>
    </row>
    <row r="6" ht="26.05" customHeight="1" spans="1:4">
      <c r="A6" s="9" t="s">
        <v>41</v>
      </c>
      <c r="B6" s="38">
        <f>表6!C6</f>
        <v>12482156.17</v>
      </c>
      <c r="C6" s="9" t="s">
        <v>42</v>
      </c>
      <c r="D6" s="38"/>
    </row>
    <row r="7" ht="26.05" customHeight="1" spans="1:4">
      <c r="A7" s="9" t="s">
        <v>43</v>
      </c>
      <c r="B7" s="38"/>
      <c r="C7" s="9" t="s">
        <v>44</v>
      </c>
      <c r="D7" s="38"/>
    </row>
    <row r="8" ht="26.05" customHeight="1" spans="1:4">
      <c r="A8" s="9" t="s">
        <v>45</v>
      </c>
      <c r="B8" s="38"/>
      <c r="C8" s="9" t="s">
        <v>46</v>
      </c>
      <c r="D8" s="38"/>
    </row>
    <row r="9" ht="26.05" customHeight="1" spans="1:4">
      <c r="A9" s="9" t="s">
        <v>47</v>
      </c>
      <c r="B9" s="38"/>
      <c r="C9" s="9" t="s">
        <v>48</v>
      </c>
      <c r="D9" s="38"/>
    </row>
    <row r="10" ht="26.05" customHeight="1" spans="1:4">
      <c r="A10" s="9" t="s">
        <v>49</v>
      </c>
      <c r="B10" s="38"/>
      <c r="C10" s="9" t="s">
        <v>50</v>
      </c>
      <c r="D10" s="38"/>
    </row>
    <row r="11" ht="26.05" customHeight="1" spans="1:4">
      <c r="A11" s="9" t="s">
        <v>51</v>
      </c>
      <c r="B11" s="38"/>
      <c r="C11" s="9" t="s">
        <v>52</v>
      </c>
      <c r="D11" s="38"/>
    </row>
    <row r="12" ht="26.05" customHeight="1" spans="1:4">
      <c r="A12" s="9" t="s">
        <v>53</v>
      </c>
      <c r="B12" s="38"/>
      <c r="C12" s="9" t="s">
        <v>54</v>
      </c>
      <c r="D12" s="38"/>
    </row>
    <row r="13" ht="26.05" customHeight="1" spans="1:4">
      <c r="A13" s="9" t="s">
        <v>55</v>
      </c>
      <c r="B13" s="38"/>
      <c r="C13" s="9" t="s">
        <v>56</v>
      </c>
      <c r="D13" s="38">
        <f>表6!C7</f>
        <v>1493157.06</v>
      </c>
    </row>
    <row r="14" ht="26.05" customHeight="1" spans="1:4">
      <c r="A14" s="9" t="s">
        <v>57</v>
      </c>
      <c r="B14" s="38"/>
      <c r="C14" s="9" t="s">
        <v>58</v>
      </c>
      <c r="D14" s="38"/>
    </row>
    <row r="15" ht="26.05" customHeight="1" spans="1:4">
      <c r="A15" s="9"/>
      <c r="B15" s="43"/>
      <c r="C15" s="9" t="s">
        <v>59</v>
      </c>
      <c r="D15" s="38">
        <f>表6!C13</f>
        <v>9699699.19</v>
      </c>
    </row>
    <row r="16" ht="26.05" customHeight="1" spans="1:4">
      <c r="A16" s="9"/>
      <c r="B16" s="43"/>
      <c r="C16" s="9" t="s">
        <v>60</v>
      </c>
      <c r="D16" s="38"/>
    </row>
    <row r="17" ht="26.05" customHeight="1" spans="1:4">
      <c r="A17" s="9"/>
      <c r="B17" s="43"/>
      <c r="C17" s="9" t="s">
        <v>61</v>
      </c>
      <c r="D17" s="38"/>
    </row>
    <row r="18" ht="26.05" customHeight="1" spans="1:4">
      <c r="A18" s="9"/>
      <c r="B18" s="43"/>
      <c r="C18" s="9" t="s">
        <v>62</v>
      </c>
      <c r="D18" s="38"/>
    </row>
    <row r="19" ht="26.05" customHeight="1" spans="1:4">
      <c r="A19" s="9"/>
      <c r="B19" s="43"/>
      <c r="C19" s="9" t="s">
        <v>63</v>
      </c>
      <c r="D19" s="38"/>
    </row>
    <row r="20" ht="26.05" customHeight="1" spans="1:4">
      <c r="A20" s="44"/>
      <c r="B20" s="45"/>
      <c r="C20" s="9" t="s">
        <v>64</v>
      </c>
      <c r="D20" s="38"/>
    </row>
    <row r="21" ht="26.05" customHeight="1" spans="1:4">
      <c r="A21" s="44"/>
      <c r="B21" s="45"/>
      <c r="C21" s="9" t="s">
        <v>65</v>
      </c>
      <c r="D21" s="38"/>
    </row>
    <row r="22" ht="26.05" customHeight="1" spans="1:4">
      <c r="A22" s="44"/>
      <c r="B22" s="45"/>
      <c r="C22" s="9" t="s">
        <v>66</v>
      </c>
      <c r="D22" s="38"/>
    </row>
    <row r="23" ht="26.05" customHeight="1" spans="1:4">
      <c r="A23" s="44"/>
      <c r="B23" s="45"/>
      <c r="C23" s="9" t="s">
        <v>67</v>
      </c>
      <c r="D23" s="38"/>
    </row>
    <row r="24" ht="26.05" customHeight="1" spans="1:4">
      <c r="A24" s="44"/>
      <c r="B24" s="45"/>
      <c r="C24" s="9" t="s">
        <v>68</v>
      </c>
      <c r="D24" s="38"/>
    </row>
    <row r="25" ht="26.05" customHeight="1" spans="1:4">
      <c r="A25" s="9"/>
      <c r="B25" s="43"/>
      <c r="C25" s="9" t="s">
        <v>69</v>
      </c>
      <c r="D25" s="38">
        <f>表6!C19</f>
        <v>1289299.92</v>
      </c>
    </row>
    <row r="26" ht="26.05" customHeight="1" spans="1:4">
      <c r="A26" s="9"/>
      <c r="B26" s="43"/>
      <c r="C26" s="9" t="s">
        <v>70</v>
      </c>
      <c r="D26" s="38"/>
    </row>
    <row r="27" ht="26.05" customHeight="1" spans="1:4">
      <c r="A27" s="9"/>
      <c r="B27" s="43"/>
      <c r="C27" s="9" t="s">
        <v>71</v>
      </c>
      <c r="D27" s="38"/>
    </row>
    <row r="28" ht="26.05" customHeight="1" spans="1:4">
      <c r="A28" s="44"/>
      <c r="B28" s="45"/>
      <c r="C28" s="9" t="s">
        <v>72</v>
      </c>
      <c r="D28" s="38"/>
    </row>
    <row r="29" ht="26.05" customHeight="1" spans="1:4">
      <c r="A29" s="44"/>
      <c r="B29" s="45"/>
      <c r="C29" s="9" t="s">
        <v>73</v>
      </c>
      <c r="D29" s="38"/>
    </row>
    <row r="30" ht="26.05" customHeight="1" spans="1:4">
      <c r="A30" s="44"/>
      <c r="B30" s="45"/>
      <c r="C30" s="9" t="s">
        <v>74</v>
      </c>
      <c r="D30" s="38"/>
    </row>
    <row r="31" ht="26.05" customHeight="1" spans="1:4">
      <c r="A31" s="44"/>
      <c r="B31" s="45"/>
      <c r="C31" s="9" t="s">
        <v>75</v>
      </c>
      <c r="D31" s="38"/>
    </row>
    <row r="32" ht="26.05" customHeight="1" spans="1:4">
      <c r="A32" s="44"/>
      <c r="B32" s="45"/>
      <c r="C32" s="9" t="s">
        <v>76</v>
      </c>
      <c r="D32" s="38"/>
    </row>
    <row r="33" ht="26.05" customHeight="1" spans="1:4">
      <c r="A33" s="9"/>
      <c r="B33" s="9"/>
      <c r="C33" s="9" t="s">
        <v>77</v>
      </c>
      <c r="D33" s="38"/>
    </row>
    <row r="34" ht="26.05" customHeight="1" spans="1:4">
      <c r="A34" s="9"/>
      <c r="B34" s="9"/>
      <c r="C34" s="9" t="s">
        <v>78</v>
      </c>
      <c r="D34" s="38"/>
    </row>
    <row r="35" ht="26.05" customHeight="1" spans="1:4">
      <c r="A35" s="9"/>
      <c r="B35" s="9"/>
      <c r="C35" s="9" t="s">
        <v>79</v>
      </c>
      <c r="D35" s="38"/>
    </row>
    <row r="36" ht="26.05" customHeight="1" spans="1:4">
      <c r="A36" s="44" t="s">
        <v>80</v>
      </c>
      <c r="B36" s="45">
        <f>SUM(B6:B35)</f>
        <v>12482156.17</v>
      </c>
      <c r="C36" s="44" t="s">
        <v>81</v>
      </c>
      <c r="D36" s="46">
        <f>SUM(D6:D35)</f>
        <v>12482156.17</v>
      </c>
    </row>
    <row r="37" ht="26.05" customHeight="1" spans="1:4">
      <c r="A37" s="44" t="s">
        <v>82</v>
      </c>
      <c r="B37" s="45"/>
      <c r="C37" s="44" t="s">
        <v>83</v>
      </c>
      <c r="D37" s="46"/>
    </row>
    <row r="38" ht="26.05" customHeight="1" spans="1:4">
      <c r="A38" s="9"/>
      <c r="B38" s="43"/>
      <c r="C38" s="9"/>
      <c r="D38" s="47"/>
    </row>
    <row r="39" ht="26.05" customHeight="1" spans="1:4">
      <c r="A39" s="44" t="s">
        <v>84</v>
      </c>
      <c r="B39" s="45">
        <f>B36</f>
        <v>12482156.17</v>
      </c>
      <c r="C39" s="44" t="s">
        <v>85</v>
      </c>
      <c r="D39" s="46">
        <f>D36</f>
        <v>12482156.17</v>
      </c>
    </row>
  </sheetData>
  <mergeCells count="4">
    <mergeCell ref="A2:D2"/>
    <mergeCell ref="A3:C3"/>
    <mergeCell ref="A4:B4"/>
    <mergeCell ref="C4:D4"/>
  </mergeCells>
  <printOptions horizontalCentered="1" verticalCentered="1"/>
  <pageMargins left="0.751388888888889" right="0.751388888888889" top="0.271527777777778" bottom="0.271527777777778" header="0" footer="0"/>
  <pageSetup paperSize="9" scale="77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7" sqref="B17"/>
    </sheetView>
  </sheetViews>
  <sheetFormatPr defaultColWidth="10" defaultRowHeight="13.5" outlineLevelCol="1"/>
  <cols>
    <col min="1" max="1" width="53.4666666666667" customWidth="1"/>
    <col min="2" max="2" width="32.025" customWidth="1"/>
  </cols>
  <sheetData>
    <row r="1" ht="16.35" customHeight="1" spans="1:2">
      <c r="A1" s="1"/>
      <c r="B1" s="1"/>
    </row>
    <row r="2" ht="45.6" customHeight="1" spans="1:2">
      <c r="A2" s="2" t="s">
        <v>86</v>
      </c>
      <c r="B2" s="2"/>
    </row>
    <row r="3" ht="26.05" customHeight="1" spans="1:2">
      <c r="A3" s="3"/>
      <c r="B3" s="37" t="s">
        <v>36</v>
      </c>
    </row>
    <row r="4" ht="26.05" customHeight="1" spans="1:2">
      <c r="A4" s="11" t="s">
        <v>39</v>
      </c>
      <c r="B4" s="11" t="s">
        <v>40</v>
      </c>
    </row>
    <row r="5" ht="26.05" customHeight="1" spans="1:2">
      <c r="A5" s="6" t="s">
        <v>41</v>
      </c>
      <c r="B5" s="6">
        <v>12482156.17</v>
      </c>
    </row>
    <row r="6" ht="26.05" customHeight="1" spans="1:2">
      <c r="A6" s="6" t="s">
        <v>87</v>
      </c>
      <c r="B6" s="6">
        <v>947284.42</v>
      </c>
    </row>
    <row r="7" ht="26.05" customHeight="1" spans="1:2">
      <c r="A7" s="6" t="s">
        <v>88</v>
      </c>
      <c r="B7" s="6">
        <v>473642.21</v>
      </c>
    </row>
    <row r="8" ht="26.05" customHeight="1" spans="1:2">
      <c r="A8" s="6" t="s">
        <v>89</v>
      </c>
      <c r="B8" s="6">
        <v>72230.43</v>
      </c>
    </row>
    <row r="9" ht="26.05" customHeight="1" spans="1:2">
      <c r="A9" s="6" t="s">
        <v>90</v>
      </c>
      <c r="B9" s="6">
        <v>9011200.95</v>
      </c>
    </row>
    <row r="10" ht="26.05" customHeight="1" spans="1:2">
      <c r="A10" s="6" t="s">
        <v>91</v>
      </c>
      <c r="B10" s="6">
        <f>表6!C17</f>
        <v>570087.69</v>
      </c>
    </row>
    <row r="11" ht="26.05" customHeight="1" spans="1:2">
      <c r="A11" s="6" t="s">
        <v>92</v>
      </c>
      <c r="B11" s="6">
        <f>表6!C18</f>
        <v>118410.55</v>
      </c>
    </row>
    <row r="12" ht="26.05" customHeight="1" spans="1:2">
      <c r="A12" s="6" t="s">
        <v>93</v>
      </c>
      <c r="B12" s="6">
        <f>表6!C21</f>
        <v>1289299.92</v>
      </c>
    </row>
    <row r="13" ht="26.05" customHeight="1" spans="1:2">
      <c r="A13" s="36" t="s">
        <v>94</v>
      </c>
      <c r="B13" s="7">
        <f>SUM(B6:B12)</f>
        <v>12482156.17</v>
      </c>
    </row>
    <row r="14" ht="26.05" customHeight="1" spans="1:2">
      <c r="A14" s="36" t="s">
        <v>95</v>
      </c>
      <c r="B14" s="7">
        <f>B13</f>
        <v>12482156.17</v>
      </c>
    </row>
  </sheetData>
  <mergeCells count="1">
    <mergeCell ref="A2:B2"/>
  </mergeCells>
  <printOptions horizontalCentered="1" vertic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1" sqref="G1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45.6" customHeight="1" spans="1:5">
      <c r="A2" s="2" t="s">
        <v>96</v>
      </c>
      <c r="B2" s="2"/>
      <c r="C2" s="2"/>
      <c r="D2" s="2"/>
      <c r="E2" s="2"/>
    </row>
    <row r="3" ht="26.05" customHeight="1" spans="1:5">
      <c r="A3" s="3"/>
      <c r="B3" s="3"/>
      <c r="C3" s="3"/>
      <c r="D3" s="3"/>
      <c r="E3" s="3" t="s">
        <v>36</v>
      </c>
    </row>
    <row r="4" ht="26.05" customHeight="1" spans="1:5">
      <c r="A4" s="5" t="s">
        <v>97</v>
      </c>
      <c r="B4" s="5" t="s">
        <v>98</v>
      </c>
      <c r="C4" s="5" t="s">
        <v>99</v>
      </c>
      <c r="D4" s="5" t="s">
        <v>100</v>
      </c>
      <c r="E4" s="5" t="s">
        <v>101</v>
      </c>
    </row>
    <row r="5" ht="26.05" customHeight="1" spans="1:5">
      <c r="A5" s="12" t="s">
        <v>102</v>
      </c>
      <c r="B5" s="14">
        <f>B6+B12+B18</f>
        <v>12482156.17</v>
      </c>
      <c r="C5" s="14">
        <f>C6+C12+C18</f>
        <v>10389491.35</v>
      </c>
      <c r="D5" s="14">
        <v>1680000</v>
      </c>
      <c r="E5" s="14"/>
    </row>
    <row r="6" ht="26.05" customHeight="1" spans="1:5">
      <c r="A6" s="12" t="s">
        <v>103</v>
      </c>
      <c r="B6" s="14">
        <f>B7+B10</f>
        <v>1493157.06</v>
      </c>
      <c r="C6" s="14">
        <f>B6</f>
        <v>1493157.06</v>
      </c>
      <c r="D6" s="14"/>
      <c r="E6" s="14"/>
    </row>
    <row r="7" ht="26.05" customHeight="1" spans="1:5">
      <c r="A7" s="12" t="s">
        <v>104</v>
      </c>
      <c r="B7" s="14">
        <f>C7+D7</f>
        <v>1420926.63</v>
      </c>
      <c r="C7" s="14">
        <f>C8+C9</f>
        <v>1420926.63</v>
      </c>
      <c r="D7" s="14"/>
      <c r="E7" s="14"/>
    </row>
    <row r="8" ht="26.05" customHeight="1" spans="1:5">
      <c r="A8" s="6" t="s">
        <v>87</v>
      </c>
      <c r="B8" s="7">
        <f t="shared" ref="B8:B20" si="0">C8+D8</f>
        <v>947284.42</v>
      </c>
      <c r="C8" s="7">
        <v>947284.42</v>
      </c>
      <c r="D8" s="7"/>
      <c r="E8" s="7"/>
    </row>
    <row r="9" ht="26.05" customHeight="1" spans="1:5">
      <c r="A9" s="6" t="s">
        <v>88</v>
      </c>
      <c r="B9" s="7">
        <f t="shared" si="0"/>
        <v>473642.21</v>
      </c>
      <c r="C9" s="7">
        <v>473642.21</v>
      </c>
      <c r="D9" s="7"/>
      <c r="E9" s="7"/>
    </row>
    <row r="10" ht="26.05" customHeight="1" spans="1:5">
      <c r="A10" s="12" t="s">
        <v>105</v>
      </c>
      <c r="B10" s="14">
        <f t="shared" si="0"/>
        <v>72230.43</v>
      </c>
      <c r="C10" s="14">
        <f>C11</f>
        <v>72230.43</v>
      </c>
      <c r="D10" s="14"/>
      <c r="E10" s="14"/>
    </row>
    <row r="11" ht="26.05" customHeight="1" spans="1:5">
      <c r="A11" s="6" t="s">
        <v>89</v>
      </c>
      <c r="B11" s="7">
        <f t="shared" si="0"/>
        <v>72230.43</v>
      </c>
      <c r="C11" s="7">
        <v>72230.43</v>
      </c>
      <c r="D11" s="7"/>
      <c r="E11" s="7"/>
    </row>
    <row r="12" ht="26.05" customHeight="1" spans="1:5">
      <c r="A12" s="12" t="s">
        <v>106</v>
      </c>
      <c r="B12" s="14">
        <f>B13+B15</f>
        <v>9699699.19</v>
      </c>
      <c r="C12" s="14">
        <f>C13+C15</f>
        <v>7607034.37</v>
      </c>
      <c r="D12" s="14">
        <v>1680000</v>
      </c>
      <c r="E12" s="14"/>
    </row>
    <row r="13" ht="26.05" customHeight="1" spans="1:5">
      <c r="A13" s="12" t="s">
        <v>107</v>
      </c>
      <c r="B13" s="14">
        <f>B14</f>
        <v>9011200.95</v>
      </c>
      <c r="C13" s="14">
        <v>6918536.13</v>
      </c>
      <c r="D13" s="14">
        <v>1680000</v>
      </c>
      <c r="E13" s="14"/>
    </row>
    <row r="14" ht="26.05" customHeight="1" spans="1:5">
      <c r="A14" s="6" t="s">
        <v>90</v>
      </c>
      <c r="B14" s="14">
        <f t="shared" si="0"/>
        <v>9011200.95</v>
      </c>
      <c r="C14" s="7">
        <v>7331200.95</v>
      </c>
      <c r="D14" s="7">
        <v>1680000</v>
      </c>
      <c r="E14" s="7"/>
    </row>
    <row r="15" ht="26.05" customHeight="1" spans="1:5">
      <c r="A15" s="12" t="s">
        <v>108</v>
      </c>
      <c r="B15" s="14">
        <f>B16+B17</f>
        <v>688498.24</v>
      </c>
      <c r="C15" s="14">
        <f>C16+C17</f>
        <v>688498.24</v>
      </c>
      <c r="D15" s="14"/>
      <c r="E15" s="14"/>
    </row>
    <row r="16" ht="26.05" customHeight="1" spans="1:5">
      <c r="A16" s="6" t="s">
        <v>91</v>
      </c>
      <c r="B16" s="7">
        <f t="shared" si="0"/>
        <v>570087.69</v>
      </c>
      <c r="C16" s="7">
        <f>表6!D17</f>
        <v>570087.69</v>
      </c>
      <c r="D16" s="7"/>
      <c r="E16" s="7"/>
    </row>
    <row r="17" ht="26.05" customHeight="1" spans="1:5">
      <c r="A17" s="6" t="s">
        <v>92</v>
      </c>
      <c r="B17" s="7">
        <f t="shared" si="0"/>
        <v>118410.55</v>
      </c>
      <c r="C17" s="7">
        <f>表6!D18</f>
        <v>118410.55</v>
      </c>
      <c r="D17" s="7"/>
      <c r="E17" s="7"/>
    </row>
    <row r="18" ht="26.05" customHeight="1" spans="1:5">
      <c r="A18" s="12" t="s">
        <v>109</v>
      </c>
      <c r="B18" s="14">
        <f>B19</f>
        <v>1289299.92</v>
      </c>
      <c r="C18" s="14">
        <v>1289299.92</v>
      </c>
      <c r="D18" s="14"/>
      <c r="E18" s="14"/>
    </row>
    <row r="19" ht="26.05" customHeight="1" spans="1:5">
      <c r="A19" s="12" t="s">
        <v>110</v>
      </c>
      <c r="B19" s="14">
        <f>B20</f>
        <v>1289299.92</v>
      </c>
      <c r="C19" s="14">
        <f>C20</f>
        <v>1289299.92</v>
      </c>
      <c r="D19" s="14"/>
      <c r="E19" s="14"/>
    </row>
    <row r="20" ht="26.05" customHeight="1" spans="1:5">
      <c r="A20" s="6" t="s">
        <v>93</v>
      </c>
      <c r="B20" s="7">
        <f t="shared" si="0"/>
        <v>1289299.92</v>
      </c>
      <c r="C20" s="7">
        <f>表6!D21</f>
        <v>1289299.92</v>
      </c>
      <c r="D20" s="7"/>
      <c r="E20" s="7"/>
    </row>
  </sheetData>
  <mergeCells count="1">
    <mergeCell ref="A2:E2"/>
  </mergeCells>
  <printOptions horizontalCentered="1" vertic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B8" sqref="B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45.6" customHeight="1" spans="1:7">
      <c r="A2" s="2" t="s">
        <v>111</v>
      </c>
      <c r="B2" s="2"/>
      <c r="C2" s="2"/>
      <c r="D2" s="2"/>
      <c r="E2" s="1"/>
      <c r="F2" s="1"/>
      <c r="G2" s="1"/>
    </row>
    <row r="3" ht="26.05" customHeight="1" spans="1:7">
      <c r="A3" s="3"/>
      <c r="B3" s="3"/>
      <c r="C3" s="37" t="s">
        <v>36</v>
      </c>
      <c r="D3" s="37"/>
      <c r="E3" s="3"/>
      <c r="F3" s="3"/>
      <c r="G3" s="3"/>
    </row>
    <row r="4" ht="26.05" customHeight="1" spans="1:7">
      <c r="A4" s="11" t="s">
        <v>37</v>
      </c>
      <c r="B4" s="11"/>
      <c r="C4" s="11" t="s">
        <v>38</v>
      </c>
      <c r="D4" s="11"/>
      <c r="E4" s="3"/>
      <c r="F4" s="3"/>
      <c r="G4" s="3"/>
    </row>
    <row r="5" ht="26.05" customHeight="1" spans="1:7">
      <c r="A5" s="11" t="s">
        <v>39</v>
      </c>
      <c r="B5" s="11" t="s">
        <v>40</v>
      </c>
      <c r="C5" s="11" t="s">
        <v>39</v>
      </c>
      <c r="D5" s="11" t="s">
        <v>102</v>
      </c>
      <c r="E5" s="3"/>
      <c r="F5" s="3"/>
      <c r="G5" s="3"/>
    </row>
    <row r="6" ht="26.05" customHeight="1" spans="1:7">
      <c r="A6" s="6" t="s">
        <v>112</v>
      </c>
      <c r="B6" s="33">
        <v>12482156.17</v>
      </c>
      <c r="C6" s="6" t="s">
        <v>113</v>
      </c>
      <c r="D6" s="33">
        <f>D37</f>
        <v>12482156.17</v>
      </c>
      <c r="E6" s="3"/>
      <c r="F6" s="3"/>
      <c r="G6" s="3"/>
    </row>
    <row r="7" ht="26.05" customHeight="1" spans="1:7">
      <c r="A7" s="6" t="s">
        <v>114</v>
      </c>
      <c r="B7" s="38">
        <f>B6</f>
        <v>12482156.17</v>
      </c>
      <c r="C7" s="6" t="s">
        <v>115</v>
      </c>
      <c r="D7" s="38"/>
      <c r="E7" s="3"/>
      <c r="F7" s="3"/>
      <c r="G7" s="3"/>
    </row>
    <row r="8" ht="26.05" customHeight="1" spans="1:7">
      <c r="A8" s="6" t="s">
        <v>116</v>
      </c>
      <c r="B8" s="38"/>
      <c r="C8" s="6" t="s">
        <v>117</v>
      </c>
      <c r="D8" s="38"/>
      <c r="E8" s="3"/>
      <c r="F8" s="3"/>
      <c r="G8" s="3"/>
    </row>
    <row r="9" ht="26.05" customHeight="1" spans="1:7">
      <c r="A9" s="6" t="s">
        <v>118</v>
      </c>
      <c r="B9" s="38"/>
      <c r="C9" s="6" t="s">
        <v>119</v>
      </c>
      <c r="D9" s="38"/>
      <c r="E9" s="3"/>
      <c r="F9" s="3"/>
      <c r="G9" s="3"/>
    </row>
    <row r="10" ht="26.05" customHeight="1" spans="1:7">
      <c r="A10" s="6"/>
      <c r="B10" s="39"/>
      <c r="C10" s="6" t="s">
        <v>120</v>
      </c>
      <c r="D10" s="38"/>
      <c r="E10" s="3"/>
      <c r="F10" s="3"/>
      <c r="G10" s="3"/>
    </row>
    <row r="11" ht="26.05" customHeight="1" spans="1:7">
      <c r="A11" s="6"/>
      <c r="B11" s="39"/>
      <c r="C11" s="6" t="s">
        <v>121</v>
      </c>
      <c r="D11" s="38"/>
      <c r="E11" s="3"/>
      <c r="F11" s="3"/>
      <c r="G11" s="3"/>
    </row>
    <row r="12" ht="26.05" customHeight="1" spans="1:7">
      <c r="A12" s="6"/>
      <c r="B12" s="39"/>
      <c r="C12" s="6" t="s">
        <v>122</v>
      </c>
      <c r="D12" s="38"/>
      <c r="E12" s="3"/>
      <c r="F12" s="3"/>
      <c r="G12" s="3"/>
    </row>
    <row r="13" ht="26.05" customHeight="1" spans="1:7">
      <c r="A13" s="12"/>
      <c r="B13" s="40"/>
      <c r="C13" s="6" t="s">
        <v>123</v>
      </c>
      <c r="D13" s="38"/>
      <c r="E13" s="3"/>
      <c r="F13" s="3"/>
      <c r="G13" s="3"/>
    </row>
    <row r="14" ht="26.05" customHeight="1" spans="1:7">
      <c r="A14" s="6"/>
      <c r="B14" s="39"/>
      <c r="C14" s="6" t="s">
        <v>124</v>
      </c>
      <c r="D14" s="38">
        <v>1493157.06</v>
      </c>
      <c r="E14" s="3"/>
      <c r="F14" s="3"/>
      <c r="G14" s="17"/>
    </row>
    <row r="15" ht="26.05" customHeight="1" spans="1:7">
      <c r="A15" s="6"/>
      <c r="B15" s="39"/>
      <c r="C15" s="6" t="s">
        <v>125</v>
      </c>
      <c r="D15" s="38"/>
      <c r="E15" s="3"/>
      <c r="F15" s="3"/>
      <c r="G15" s="3"/>
    </row>
    <row r="16" ht="26.05" customHeight="1" spans="1:7">
      <c r="A16" s="6"/>
      <c r="B16" s="39"/>
      <c r="C16" s="6" t="s">
        <v>126</v>
      </c>
      <c r="D16" s="38">
        <v>9699699.19</v>
      </c>
      <c r="E16" s="3"/>
      <c r="F16" s="3"/>
      <c r="G16" s="3"/>
    </row>
    <row r="17" ht="26.05" customHeight="1" spans="1:7">
      <c r="A17" s="6"/>
      <c r="B17" s="39"/>
      <c r="C17" s="6" t="s">
        <v>127</v>
      </c>
      <c r="D17" s="38"/>
      <c r="E17" s="3"/>
      <c r="F17" s="3"/>
      <c r="G17" s="3"/>
    </row>
    <row r="18" ht="26.05" customHeight="1" spans="1:7">
      <c r="A18" s="6"/>
      <c r="B18" s="39"/>
      <c r="C18" s="6" t="s">
        <v>128</v>
      </c>
      <c r="D18" s="38"/>
      <c r="E18" s="3"/>
      <c r="F18" s="3"/>
      <c r="G18" s="3"/>
    </row>
    <row r="19" ht="26.05" customHeight="1" spans="1:7">
      <c r="A19" s="6"/>
      <c r="B19" s="6"/>
      <c r="C19" s="6" t="s">
        <v>129</v>
      </c>
      <c r="D19" s="38"/>
      <c r="E19" s="3"/>
      <c r="F19" s="3"/>
      <c r="G19" s="3"/>
    </row>
    <row r="20" ht="26.05" customHeight="1" spans="1:7">
      <c r="A20" s="6"/>
      <c r="B20" s="6"/>
      <c r="C20" s="6" t="s">
        <v>130</v>
      </c>
      <c r="D20" s="38"/>
      <c r="E20" s="3"/>
      <c r="F20" s="3"/>
      <c r="G20" s="3"/>
    </row>
    <row r="21" ht="26.05" customHeight="1" spans="1:7">
      <c r="A21" s="6"/>
      <c r="B21" s="6"/>
      <c r="C21" s="6" t="s">
        <v>131</v>
      </c>
      <c r="D21" s="38"/>
      <c r="E21" s="3"/>
      <c r="F21" s="3"/>
      <c r="G21" s="3"/>
    </row>
    <row r="22" ht="26.05" customHeight="1" spans="1:7">
      <c r="A22" s="6"/>
      <c r="B22" s="6"/>
      <c r="C22" s="6" t="s">
        <v>132</v>
      </c>
      <c r="D22" s="38"/>
      <c r="E22" s="3"/>
      <c r="F22" s="3"/>
      <c r="G22" s="3"/>
    </row>
    <row r="23" ht="26.05" customHeight="1" spans="1:7">
      <c r="A23" s="6"/>
      <c r="B23" s="6"/>
      <c r="C23" s="6" t="s">
        <v>133</v>
      </c>
      <c r="D23" s="38"/>
      <c r="E23" s="3"/>
      <c r="F23" s="3"/>
      <c r="G23" s="3"/>
    </row>
    <row r="24" ht="26.05" customHeight="1" spans="1:7">
      <c r="A24" s="6"/>
      <c r="B24" s="6"/>
      <c r="C24" s="6" t="s">
        <v>134</v>
      </c>
      <c r="D24" s="38"/>
      <c r="E24" s="3"/>
      <c r="F24" s="3"/>
      <c r="G24" s="3"/>
    </row>
    <row r="25" ht="26.05" customHeight="1" spans="1:7">
      <c r="A25" s="6"/>
      <c r="B25" s="6"/>
      <c r="C25" s="6" t="s">
        <v>135</v>
      </c>
      <c r="D25" s="38"/>
      <c r="E25" s="3"/>
      <c r="F25" s="3"/>
      <c r="G25" s="3"/>
    </row>
    <row r="26" ht="26.05" customHeight="1" spans="1:7">
      <c r="A26" s="6"/>
      <c r="B26" s="6"/>
      <c r="C26" s="6" t="s">
        <v>136</v>
      </c>
      <c r="D26" s="38">
        <v>1289299.92</v>
      </c>
      <c r="E26" s="3"/>
      <c r="F26" s="3"/>
      <c r="G26" s="3"/>
    </row>
    <row r="27" ht="26.05" customHeight="1" spans="1:7">
      <c r="A27" s="6"/>
      <c r="B27" s="6"/>
      <c r="C27" s="6" t="s">
        <v>137</v>
      </c>
      <c r="D27" s="38"/>
      <c r="E27" s="3"/>
      <c r="F27" s="3"/>
      <c r="G27" s="3"/>
    </row>
    <row r="28" ht="26.05" customHeight="1" spans="1:7">
      <c r="A28" s="6"/>
      <c r="B28" s="6"/>
      <c r="C28" s="6" t="s">
        <v>138</v>
      </c>
      <c r="D28" s="38"/>
      <c r="E28" s="3"/>
      <c r="F28" s="3"/>
      <c r="G28" s="3"/>
    </row>
    <row r="29" ht="26.05" customHeight="1" spans="1:7">
      <c r="A29" s="6"/>
      <c r="B29" s="6"/>
      <c r="C29" s="6" t="s">
        <v>139</v>
      </c>
      <c r="D29" s="38"/>
      <c r="E29" s="3"/>
      <c r="F29" s="3"/>
      <c r="G29" s="3"/>
    </row>
    <row r="30" ht="26.05" customHeight="1" spans="1:7">
      <c r="A30" s="6"/>
      <c r="B30" s="6"/>
      <c r="C30" s="6" t="s">
        <v>140</v>
      </c>
      <c r="D30" s="38"/>
      <c r="E30" s="3"/>
      <c r="F30" s="3"/>
      <c r="G30" s="3"/>
    </row>
    <row r="31" ht="26.05" customHeight="1" spans="1:7">
      <c r="A31" s="6"/>
      <c r="B31" s="6"/>
      <c r="C31" s="6" t="s">
        <v>141</v>
      </c>
      <c r="D31" s="38"/>
      <c r="E31" s="3"/>
      <c r="F31" s="3"/>
      <c r="G31" s="3"/>
    </row>
    <row r="32" ht="26.05" customHeight="1" spans="1:7">
      <c r="A32" s="6"/>
      <c r="B32" s="6"/>
      <c r="C32" s="6" t="s">
        <v>142</v>
      </c>
      <c r="D32" s="38"/>
      <c r="E32" s="3"/>
      <c r="F32" s="3"/>
      <c r="G32" s="3"/>
    </row>
    <row r="33" ht="26.05" customHeight="1" spans="1:7">
      <c r="A33" s="6"/>
      <c r="B33" s="6"/>
      <c r="C33" s="6" t="s">
        <v>143</v>
      </c>
      <c r="D33" s="38"/>
      <c r="E33" s="3"/>
      <c r="F33" s="3"/>
      <c r="G33" s="3"/>
    </row>
    <row r="34" ht="26.05" customHeight="1" spans="1:7">
      <c r="A34" s="6"/>
      <c r="B34" s="6"/>
      <c r="C34" s="6" t="s">
        <v>144</v>
      </c>
      <c r="D34" s="38"/>
      <c r="E34" s="3"/>
      <c r="F34" s="3"/>
      <c r="G34" s="3"/>
    </row>
    <row r="35" ht="26.05" customHeight="1" spans="1:7">
      <c r="A35" s="6"/>
      <c r="B35" s="6"/>
      <c r="C35" s="6" t="s">
        <v>145</v>
      </c>
      <c r="D35" s="38"/>
      <c r="E35" s="3"/>
      <c r="F35" s="3"/>
      <c r="G35" s="3"/>
    </row>
    <row r="36" ht="26.05" customHeight="1" spans="1:7">
      <c r="A36" s="6"/>
      <c r="B36" s="6"/>
      <c r="C36" s="6" t="s">
        <v>146</v>
      </c>
      <c r="D36" s="33"/>
      <c r="E36" s="3"/>
      <c r="F36" s="3"/>
      <c r="G36" s="3"/>
    </row>
    <row r="37" ht="26.05" customHeight="1" spans="1:7">
      <c r="A37" s="11" t="s">
        <v>147</v>
      </c>
      <c r="B37" s="35">
        <f>D37</f>
        <v>12482156.17</v>
      </c>
      <c r="C37" s="11" t="s">
        <v>148</v>
      </c>
      <c r="D37" s="34">
        <f>SUM(D7:D36)</f>
        <v>12482156.17</v>
      </c>
      <c r="E37" s="17"/>
      <c r="F37" s="3"/>
      <c r="G37" s="3"/>
    </row>
  </sheetData>
  <mergeCells count="4">
    <mergeCell ref="A2:D2"/>
    <mergeCell ref="C3:D3"/>
    <mergeCell ref="A4:B4"/>
    <mergeCell ref="C4:D4"/>
  </mergeCells>
  <printOptions horizontalCentered="1" verticalCentered="1"/>
  <pageMargins left="0.751388888888889" right="0.751388888888889" top="0.271527777777778" bottom="0.271527777777778" header="0" footer="0"/>
  <pageSetup paperSize="9" scale="82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7" sqref="D17"/>
    </sheetView>
  </sheetViews>
  <sheetFormatPr defaultColWidth="10" defaultRowHeight="13.5" outlineLevelRow="7"/>
  <cols>
    <col min="1" max="1" width="18" customWidth="1"/>
    <col min="2" max="2" width="18.05" customWidth="1"/>
    <col min="3" max="3" width="14.925" customWidth="1"/>
    <col min="4" max="4" width="12.35" customWidth="1"/>
    <col min="5" max="5" width="15.2" customWidth="1"/>
    <col min="6" max="11" width="8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45.6" customHeight="1" spans="1:11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"/>
      <c r="B3" s="3"/>
      <c r="C3" s="3"/>
      <c r="D3" s="3"/>
      <c r="E3" s="3"/>
      <c r="F3" s="3"/>
      <c r="G3" s="3"/>
      <c r="H3" s="3"/>
      <c r="I3" s="3"/>
      <c r="J3" s="37" t="s">
        <v>36</v>
      </c>
      <c r="K3" s="37"/>
    </row>
    <row r="4" ht="26.05" customHeight="1" spans="1:11">
      <c r="A4" s="11" t="s">
        <v>150</v>
      </c>
      <c r="B4" s="11" t="s">
        <v>102</v>
      </c>
      <c r="C4" s="11" t="s">
        <v>151</v>
      </c>
      <c r="D4" s="11"/>
      <c r="E4" s="11"/>
      <c r="F4" s="11" t="s">
        <v>152</v>
      </c>
      <c r="G4" s="11"/>
      <c r="H4" s="11"/>
      <c r="I4" s="11" t="s">
        <v>153</v>
      </c>
      <c r="J4" s="11"/>
      <c r="K4" s="11"/>
    </row>
    <row r="5" ht="26.05" customHeight="1" spans="1:11">
      <c r="A5" s="11"/>
      <c r="B5" s="11"/>
      <c r="C5" s="5" t="s">
        <v>102</v>
      </c>
      <c r="D5" s="5" t="s">
        <v>99</v>
      </c>
      <c r="E5" s="5" t="s">
        <v>100</v>
      </c>
      <c r="F5" s="5" t="s">
        <v>102</v>
      </c>
      <c r="G5" s="5" t="s">
        <v>99</v>
      </c>
      <c r="H5" s="5" t="s">
        <v>100</v>
      </c>
      <c r="I5" s="5" t="s">
        <v>102</v>
      </c>
      <c r="J5" s="5" t="s">
        <v>99</v>
      </c>
      <c r="K5" s="5" t="s">
        <v>100</v>
      </c>
    </row>
    <row r="6" ht="26.05" customHeight="1" spans="1:11">
      <c r="A6" s="12" t="s">
        <v>102</v>
      </c>
      <c r="B6" s="33">
        <f>C6</f>
        <v>12482156.17</v>
      </c>
      <c r="C6" s="33">
        <f>D6+E6</f>
        <v>12482156.17</v>
      </c>
      <c r="D6" s="27">
        <v>10802156.17</v>
      </c>
      <c r="E6" s="34">
        <v>1680000</v>
      </c>
      <c r="F6" s="34"/>
      <c r="G6" s="34"/>
      <c r="H6" s="34"/>
      <c r="I6" s="34"/>
      <c r="J6" s="34"/>
      <c r="K6" s="34"/>
    </row>
    <row r="7" ht="26.05" customHeight="1" spans="1:11">
      <c r="A7" s="20" t="s">
        <v>154</v>
      </c>
      <c r="B7" s="33">
        <f>C7</f>
        <v>12482156.17</v>
      </c>
      <c r="C7" s="33">
        <f>D7+E7</f>
        <v>12482156.17</v>
      </c>
      <c r="D7" s="27">
        <v>10802156.17</v>
      </c>
      <c r="E7" s="34">
        <f>E6</f>
        <v>1680000</v>
      </c>
      <c r="F7" s="35"/>
      <c r="G7" s="35"/>
      <c r="H7" s="35"/>
      <c r="I7" s="35"/>
      <c r="J7" s="35"/>
      <c r="K7" s="35"/>
    </row>
    <row r="8" ht="26.05" customHeight="1" spans="1:11">
      <c r="A8" s="36" t="s">
        <v>2</v>
      </c>
      <c r="B8" s="33">
        <f>C8</f>
        <v>12482156.17</v>
      </c>
      <c r="C8" s="33">
        <f>D8+E8</f>
        <v>12482156.17</v>
      </c>
      <c r="D8" s="27">
        <v>10802156.17</v>
      </c>
      <c r="E8" s="34">
        <f>E6</f>
        <v>1680000</v>
      </c>
      <c r="F8" s="35"/>
      <c r="G8" s="35"/>
      <c r="H8" s="35"/>
      <c r="I8" s="35"/>
      <c r="J8" s="35"/>
      <c r="K8" s="3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2" workbookViewId="0">
      <selection activeCell="J10" sqref="J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style="15" customWidth="1"/>
  </cols>
  <sheetData>
    <row r="1" ht="16.35" customHeight="1" spans="1:1">
      <c r="A1" s="16"/>
    </row>
    <row r="2" ht="42.25" customHeight="1" spans="1:5">
      <c r="A2" s="2" t="s">
        <v>155</v>
      </c>
      <c r="B2" s="2"/>
      <c r="C2" s="2"/>
      <c r="D2" s="2"/>
      <c r="E2" s="2"/>
    </row>
    <row r="3" ht="25" customHeight="1" spans="1:5">
      <c r="A3" s="3"/>
      <c r="B3" s="3"/>
      <c r="C3" s="19" t="s">
        <v>36</v>
      </c>
      <c r="D3" s="19"/>
      <c r="E3" s="19"/>
    </row>
    <row r="4" ht="26.05" customHeight="1" spans="1:5">
      <c r="A4" s="11" t="s">
        <v>97</v>
      </c>
      <c r="B4" s="11"/>
      <c r="C4" s="11" t="s">
        <v>151</v>
      </c>
      <c r="D4" s="11"/>
      <c r="E4" s="11"/>
    </row>
    <row r="5" ht="26.05" customHeight="1" spans="1:5">
      <c r="A5" s="27" t="s">
        <v>156</v>
      </c>
      <c r="B5" s="27" t="s">
        <v>157</v>
      </c>
      <c r="C5" s="28" t="s">
        <v>102</v>
      </c>
      <c r="D5" s="27" t="s">
        <v>99</v>
      </c>
      <c r="E5" s="27" t="s">
        <v>100</v>
      </c>
    </row>
    <row r="6" ht="26.05" customHeight="1" spans="1:5">
      <c r="A6" s="24"/>
      <c r="B6" s="23" t="s">
        <v>102</v>
      </c>
      <c r="C6" s="28">
        <f>D6+E6</f>
        <v>12482156.17</v>
      </c>
      <c r="D6" s="29">
        <f>D7+D13+D19</f>
        <v>10802156.17</v>
      </c>
      <c r="E6" s="27">
        <f>E13</f>
        <v>1680000</v>
      </c>
    </row>
    <row r="7" ht="26.05" customHeight="1" spans="1:5">
      <c r="A7" s="20" t="s">
        <v>158</v>
      </c>
      <c r="B7" s="12" t="s">
        <v>103</v>
      </c>
      <c r="C7" s="28">
        <f t="shared" ref="C7:C21" si="0">D7+E7</f>
        <v>1493157.06</v>
      </c>
      <c r="D7" s="30">
        <f>D8+D11</f>
        <v>1493157.06</v>
      </c>
      <c r="E7" s="11"/>
    </row>
    <row r="8" ht="26.05" customHeight="1" spans="1:5">
      <c r="A8" s="12" t="s">
        <v>159</v>
      </c>
      <c r="B8" s="12" t="s">
        <v>104</v>
      </c>
      <c r="C8" s="28">
        <f t="shared" si="0"/>
        <v>1420926.63</v>
      </c>
      <c r="D8" s="30">
        <f>D9+D10</f>
        <v>1420926.63</v>
      </c>
      <c r="E8" s="11"/>
    </row>
    <row r="9" ht="26.05" customHeight="1" spans="1:5">
      <c r="A9" s="6" t="s">
        <v>160</v>
      </c>
      <c r="B9" s="6" t="s">
        <v>87</v>
      </c>
      <c r="C9" s="31">
        <f t="shared" si="0"/>
        <v>947284.42</v>
      </c>
      <c r="D9" s="32">
        <v>947284.42</v>
      </c>
      <c r="E9" s="5"/>
    </row>
    <row r="10" ht="26.05" customHeight="1" spans="1:5">
      <c r="A10" s="6" t="s">
        <v>161</v>
      </c>
      <c r="B10" s="6" t="s">
        <v>88</v>
      </c>
      <c r="C10" s="31">
        <f t="shared" si="0"/>
        <v>473642.21</v>
      </c>
      <c r="D10" s="32">
        <v>473642.21</v>
      </c>
      <c r="E10" s="5"/>
    </row>
    <row r="11" ht="26.05" customHeight="1" spans="1:5">
      <c r="A11" s="12" t="s">
        <v>162</v>
      </c>
      <c r="B11" s="12" t="s">
        <v>105</v>
      </c>
      <c r="C11" s="28">
        <f t="shared" si="0"/>
        <v>72230.43</v>
      </c>
      <c r="D11" s="30">
        <f>D12</f>
        <v>72230.43</v>
      </c>
      <c r="E11" s="11"/>
    </row>
    <row r="12" ht="26.05" customHeight="1" spans="1:5">
      <c r="A12" s="6" t="s">
        <v>163</v>
      </c>
      <c r="B12" s="6" t="s">
        <v>89</v>
      </c>
      <c r="C12" s="31">
        <f t="shared" si="0"/>
        <v>72230.43</v>
      </c>
      <c r="D12" s="32">
        <v>72230.43</v>
      </c>
      <c r="E12" s="5"/>
    </row>
    <row r="13" ht="26.05" customHeight="1" spans="1:5">
      <c r="A13" s="20" t="s">
        <v>164</v>
      </c>
      <c r="B13" s="12" t="s">
        <v>106</v>
      </c>
      <c r="C13" s="28">
        <f t="shared" si="0"/>
        <v>9699699.19</v>
      </c>
      <c r="D13" s="30">
        <f>D14+D16</f>
        <v>8019699.19</v>
      </c>
      <c r="E13" s="11">
        <f>E14</f>
        <v>1680000</v>
      </c>
    </row>
    <row r="14" ht="26.05" customHeight="1" spans="1:5">
      <c r="A14" s="12" t="s">
        <v>165</v>
      </c>
      <c r="B14" s="12" t="s">
        <v>107</v>
      </c>
      <c r="C14" s="28">
        <f t="shared" si="0"/>
        <v>9011200.95</v>
      </c>
      <c r="D14" s="30">
        <f>D15</f>
        <v>7331200.95</v>
      </c>
      <c r="E14" s="11">
        <f>E15</f>
        <v>1680000</v>
      </c>
    </row>
    <row r="15" ht="26.05" customHeight="1" spans="1:5">
      <c r="A15" s="6" t="s">
        <v>166</v>
      </c>
      <c r="B15" s="6" t="s">
        <v>90</v>
      </c>
      <c r="C15" s="31">
        <f t="shared" si="0"/>
        <v>9011200.95</v>
      </c>
      <c r="D15" s="32">
        <v>7331200.95</v>
      </c>
      <c r="E15" s="5">
        <v>1680000</v>
      </c>
    </row>
    <row r="16" ht="26.05" customHeight="1" spans="1:5">
      <c r="A16" s="12" t="s">
        <v>167</v>
      </c>
      <c r="B16" s="12" t="s">
        <v>108</v>
      </c>
      <c r="C16" s="28">
        <f t="shared" si="0"/>
        <v>688498.24</v>
      </c>
      <c r="D16" s="30">
        <f>D17+D18</f>
        <v>688498.24</v>
      </c>
      <c r="E16" s="11"/>
    </row>
    <row r="17" ht="26.05" customHeight="1" spans="1:5">
      <c r="A17" s="6" t="s">
        <v>168</v>
      </c>
      <c r="B17" s="6" t="s">
        <v>91</v>
      </c>
      <c r="C17" s="31">
        <f t="shared" si="0"/>
        <v>570087.69</v>
      </c>
      <c r="D17" s="32">
        <v>570087.69</v>
      </c>
      <c r="E17" s="5"/>
    </row>
    <row r="18" ht="26.05" customHeight="1" spans="1:5">
      <c r="A18" s="6" t="s">
        <v>169</v>
      </c>
      <c r="B18" s="6" t="s">
        <v>92</v>
      </c>
      <c r="C18" s="31">
        <f t="shared" si="0"/>
        <v>118410.55</v>
      </c>
      <c r="D18" s="32">
        <v>118410.55</v>
      </c>
      <c r="E18" s="5"/>
    </row>
    <row r="19" ht="26.05" customHeight="1" spans="1:5">
      <c r="A19" s="20" t="s">
        <v>170</v>
      </c>
      <c r="B19" s="12" t="s">
        <v>109</v>
      </c>
      <c r="C19" s="28">
        <f t="shared" si="0"/>
        <v>1289299.92</v>
      </c>
      <c r="D19" s="30">
        <f>D20</f>
        <v>1289299.92</v>
      </c>
      <c r="E19" s="11"/>
    </row>
    <row r="20" ht="26.05" customHeight="1" spans="1:5">
      <c r="A20" s="12" t="s">
        <v>171</v>
      </c>
      <c r="B20" s="12" t="s">
        <v>110</v>
      </c>
      <c r="C20" s="28">
        <f t="shared" si="0"/>
        <v>1289299.92</v>
      </c>
      <c r="D20" s="30">
        <f>D21</f>
        <v>1289299.92</v>
      </c>
      <c r="E20" s="11"/>
    </row>
    <row r="21" ht="26.05" customHeight="1" spans="1:5">
      <c r="A21" s="6" t="s">
        <v>172</v>
      </c>
      <c r="B21" s="6" t="s">
        <v>93</v>
      </c>
      <c r="C21" s="31">
        <f t="shared" si="0"/>
        <v>1289299.92</v>
      </c>
      <c r="D21" s="32">
        <v>1289299.92</v>
      </c>
      <c r="E21" s="5"/>
    </row>
  </sheetData>
  <mergeCells count="4">
    <mergeCell ref="A2:E2"/>
    <mergeCell ref="C3:E3"/>
    <mergeCell ref="A4:B4"/>
    <mergeCell ref="C4:E4"/>
  </mergeCells>
  <printOptions horizontalCentered="1" vertic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10" workbookViewId="0">
      <selection activeCell="G13" sqref="G13:G20"/>
    </sheetView>
  </sheetViews>
  <sheetFormatPr defaultColWidth="10" defaultRowHeight="13.5" outlineLevelCol="4"/>
  <cols>
    <col min="1" max="1" width="10.375" customWidth="1"/>
    <col min="2" max="2" width="34.875" customWidth="1"/>
    <col min="3" max="3" width="19.675" style="15" customWidth="1"/>
    <col min="4" max="4" width="22.8" style="15" customWidth="1"/>
    <col min="5" max="5" width="21.4416666666667" style="15" customWidth="1"/>
    <col min="7" max="7" width="14.875" customWidth="1"/>
  </cols>
  <sheetData>
    <row r="1" ht="20.7" customHeight="1" spans="1:5">
      <c r="A1" s="1"/>
      <c r="B1" s="1"/>
      <c r="C1" s="16"/>
      <c r="D1" s="16"/>
      <c r="E1" s="16"/>
    </row>
    <row r="2" ht="45.6" customHeight="1" spans="1:5">
      <c r="A2" s="2" t="s">
        <v>173</v>
      </c>
      <c r="B2" s="2"/>
      <c r="C2" s="2"/>
      <c r="D2" s="2"/>
      <c r="E2" s="2"/>
    </row>
    <row r="3" ht="26.05" customHeight="1" spans="1:5">
      <c r="A3" s="17"/>
      <c r="B3" s="17"/>
      <c r="C3" s="18"/>
      <c r="D3" s="18"/>
      <c r="E3" s="19" t="s">
        <v>36</v>
      </c>
    </row>
    <row r="4" ht="26.05" customHeight="1" spans="1:5">
      <c r="A4" s="11" t="s">
        <v>174</v>
      </c>
      <c r="B4" s="11"/>
      <c r="C4" s="11" t="s">
        <v>175</v>
      </c>
      <c r="D4" s="11"/>
      <c r="E4" s="11"/>
    </row>
    <row r="5" ht="26.05" customHeight="1" spans="1:5">
      <c r="A5" s="11" t="s">
        <v>156</v>
      </c>
      <c r="B5" s="11" t="s">
        <v>157</v>
      </c>
      <c r="C5" s="11" t="s">
        <v>102</v>
      </c>
      <c r="D5" s="11" t="s">
        <v>176</v>
      </c>
      <c r="E5" s="11" t="s">
        <v>177</v>
      </c>
    </row>
    <row r="6" ht="26.05" customHeight="1" spans="1:5">
      <c r="A6" s="11"/>
      <c r="B6" s="20" t="s">
        <v>102</v>
      </c>
      <c r="C6" s="21">
        <f>D6+E6</f>
        <v>10802156.17</v>
      </c>
      <c r="D6" s="22">
        <f>D7+D18+D21</f>
        <v>10334959.92</v>
      </c>
      <c r="E6" s="22">
        <f>E7+E18+E21</f>
        <v>467196.25</v>
      </c>
    </row>
    <row r="7" ht="26.05" customHeight="1" spans="1:5">
      <c r="A7" s="23" t="s">
        <v>178</v>
      </c>
      <c r="B7" s="23" t="s">
        <v>179</v>
      </c>
      <c r="C7" s="22">
        <f t="shared" ref="C7:C24" si="0">D7</f>
        <v>10132007.52</v>
      </c>
      <c r="D7" s="22">
        <f>D8+D9+D10+D11+D12+D13+D14+D15+D16+D17</f>
        <v>10132007.52</v>
      </c>
      <c r="E7" s="22"/>
    </row>
    <row r="8" ht="26.05" customHeight="1" spans="1:5">
      <c r="A8" s="24" t="s">
        <v>180</v>
      </c>
      <c r="B8" s="24" t="s">
        <v>181</v>
      </c>
      <c r="C8" s="25">
        <f t="shared" si="0"/>
        <v>2805508.8</v>
      </c>
      <c r="D8" s="25">
        <v>2805508.8</v>
      </c>
      <c r="E8" s="25"/>
    </row>
    <row r="9" ht="26.05" customHeight="1" spans="1:5">
      <c r="A9" s="24" t="s">
        <v>182</v>
      </c>
      <c r="B9" s="24" t="s">
        <v>183</v>
      </c>
      <c r="C9" s="25">
        <f t="shared" si="0"/>
        <v>784289.7</v>
      </c>
      <c r="D9" s="25">
        <v>784289.7</v>
      </c>
      <c r="E9" s="25"/>
    </row>
    <row r="10" ht="26.05" customHeight="1" spans="1:5">
      <c r="A10" s="24" t="s">
        <v>184</v>
      </c>
      <c r="B10" s="24" t="s">
        <v>185</v>
      </c>
      <c r="C10" s="25">
        <f t="shared" si="0"/>
        <v>1648826.4</v>
      </c>
      <c r="D10" s="25">
        <v>1648826.4</v>
      </c>
      <c r="E10" s="25"/>
    </row>
    <row r="11" ht="26.05" customHeight="1" spans="1:5">
      <c r="A11" s="24" t="s">
        <v>186</v>
      </c>
      <c r="B11" s="24" t="s">
        <v>187</v>
      </c>
      <c r="C11" s="25">
        <f t="shared" si="0"/>
        <v>1607680.8</v>
      </c>
      <c r="D11" s="25">
        <v>1607680.8</v>
      </c>
      <c r="E11" s="25"/>
    </row>
    <row r="12" ht="26.05" customHeight="1" spans="1:5">
      <c r="A12" s="24" t="s">
        <v>188</v>
      </c>
      <c r="B12" s="24" t="s">
        <v>189</v>
      </c>
      <c r="C12" s="25">
        <f t="shared" si="0"/>
        <v>947284.42</v>
      </c>
      <c r="D12" s="26">
        <v>947284.42</v>
      </c>
      <c r="E12" s="25"/>
    </row>
    <row r="13" ht="26.05" customHeight="1" spans="1:5">
      <c r="A13" s="24" t="s">
        <v>190</v>
      </c>
      <c r="B13" s="24" t="s">
        <v>191</v>
      </c>
      <c r="C13" s="25">
        <f t="shared" si="0"/>
        <v>473642.21</v>
      </c>
      <c r="D13" s="26">
        <v>473642.21</v>
      </c>
      <c r="E13" s="25"/>
    </row>
    <row r="14" ht="26.05" customHeight="1" spans="1:5">
      <c r="A14" s="24" t="s">
        <v>192</v>
      </c>
      <c r="B14" s="24" t="s">
        <v>193</v>
      </c>
      <c r="C14" s="25">
        <f t="shared" si="0"/>
        <v>384834.29</v>
      </c>
      <c r="D14" s="26">
        <v>384834.29</v>
      </c>
      <c r="E14" s="25"/>
    </row>
    <row r="15" ht="26.05" customHeight="1" spans="1:5">
      <c r="A15" s="24" t="s">
        <v>194</v>
      </c>
      <c r="B15" s="24" t="s">
        <v>195</v>
      </c>
      <c r="C15" s="25">
        <f t="shared" si="0"/>
        <v>118410.55</v>
      </c>
      <c r="D15" s="26">
        <v>118410.55</v>
      </c>
      <c r="E15" s="25"/>
    </row>
    <row r="16" ht="26.05" customHeight="1" spans="1:5">
      <c r="A16" s="24" t="s">
        <v>196</v>
      </c>
      <c r="B16" s="24" t="s">
        <v>197</v>
      </c>
      <c r="C16" s="25">
        <f t="shared" si="0"/>
        <v>72230.43</v>
      </c>
      <c r="D16" s="26">
        <v>72230.43</v>
      </c>
      <c r="E16" s="25"/>
    </row>
    <row r="17" ht="26.05" customHeight="1" spans="1:5">
      <c r="A17" s="24" t="s">
        <v>198</v>
      </c>
      <c r="B17" s="24" t="s">
        <v>199</v>
      </c>
      <c r="C17" s="25">
        <f t="shared" si="0"/>
        <v>1289299.92</v>
      </c>
      <c r="D17" s="26">
        <v>1289299.92</v>
      </c>
      <c r="E17" s="25"/>
    </row>
    <row r="18" ht="26.05" customHeight="1" spans="1:5">
      <c r="A18" s="23" t="s">
        <v>200</v>
      </c>
      <c r="B18" s="23" t="s">
        <v>201</v>
      </c>
      <c r="C18" s="22">
        <f>C19+C20</f>
        <v>467196.25</v>
      </c>
      <c r="D18" s="21"/>
      <c r="E18" s="22">
        <f>E19+E20</f>
        <v>467196.25</v>
      </c>
    </row>
    <row r="19" ht="26.05" customHeight="1" spans="1:5">
      <c r="A19" s="24" t="s">
        <v>202</v>
      </c>
      <c r="B19" s="24" t="s">
        <v>203</v>
      </c>
      <c r="C19" s="25">
        <f>E19</f>
        <v>197350.92</v>
      </c>
      <c r="D19" s="26"/>
      <c r="E19" s="25">
        <v>197350.92</v>
      </c>
    </row>
    <row r="20" ht="26.05" customHeight="1" spans="1:5">
      <c r="A20" s="24" t="s">
        <v>204</v>
      </c>
      <c r="B20" s="24" t="s">
        <v>205</v>
      </c>
      <c r="C20" s="25">
        <f>E20</f>
        <v>269845.33</v>
      </c>
      <c r="D20" s="26"/>
      <c r="E20" s="25">
        <v>269845.33</v>
      </c>
    </row>
    <row r="21" ht="26.05" customHeight="1" spans="1:5">
      <c r="A21" s="23" t="s">
        <v>206</v>
      </c>
      <c r="B21" s="23" t="s">
        <v>207</v>
      </c>
      <c r="C21" s="22">
        <f t="shared" si="0"/>
        <v>202952.4</v>
      </c>
      <c r="D21" s="21">
        <f>D22+D23+D24</f>
        <v>202952.4</v>
      </c>
      <c r="E21" s="22"/>
    </row>
    <row r="22" ht="26.05" customHeight="1" spans="1:5">
      <c r="A22" s="24" t="s">
        <v>208</v>
      </c>
      <c r="B22" s="24" t="s">
        <v>209</v>
      </c>
      <c r="C22" s="25">
        <f t="shared" si="0"/>
        <v>185252.4</v>
      </c>
      <c r="D22" s="26">
        <v>185252.4</v>
      </c>
      <c r="E22" s="25"/>
    </row>
    <row r="23" ht="26.05" customHeight="1" spans="1:5">
      <c r="A23" s="24" t="s">
        <v>210</v>
      </c>
      <c r="B23" s="24" t="s">
        <v>211</v>
      </c>
      <c r="C23" s="25">
        <f t="shared" si="0"/>
        <v>0</v>
      </c>
      <c r="D23" s="25">
        <v>0</v>
      </c>
      <c r="E23" s="25"/>
    </row>
    <row r="24" ht="26.05" customHeight="1" spans="1:5">
      <c r="A24" s="24" t="s">
        <v>212</v>
      </c>
      <c r="B24" s="24" t="s">
        <v>213</v>
      </c>
      <c r="C24" s="25">
        <f t="shared" si="0"/>
        <v>17700</v>
      </c>
      <c r="D24" s="25">
        <v>17700</v>
      </c>
      <c r="E24" s="25"/>
    </row>
  </sheetData>
  <mergeCells count="4">
    <mergeCell ref="A2:E2"/>
    <mergeCell ref="A3:B3"/>
    <mergeCell ref="A4:B4"/>
    <mergeCell ref="C4:E4"/>
  </mergeCells>
  <printOptions horizontalCentered="1" verticalCentered="1"/>
  <pageMargins left="0.751388888888889" right="0.751388888888889" top="0.271527777777778" bottom="0.271527777777778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夜风</cp:lastModifiedBy>
  <dcterms:created xsi:type="dcterms:W3CDTF">2024-03-05T04:08:00Z</dcterms:created>
  <dcterms:modified xsi:type="dcterms:W3CDTF">2025-02-28T08:14:53Z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1D0F66F03EE54ADBA71F75AF62E7CEFA_13</vt:lpwstr>
  </property>
  <property fmtid="{D5CDD505-2E9C-101B-9397-08002B2CF9AE}" pid="3" name="KSOProductBuildVer">
    <vt:lpwstr>2052-12.1.0.20305</vt:lpwstr>
  </property>
</Properties>
</file>