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<sst xmlns="http://schemas.openxmlformats.org/spreadsheetml/2006/main" count="625" uniqueCount="361">
  <si>
    <t>部门：张掖滨河新区暨张掖国家湿地公园管理委员会</t>
  </si>
  <si>
    <t>收入支出决算总表</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</si>
  <si>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</si>
  <si>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</si>
  <si>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</si>
  <si>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</si>
  <si>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</si>
  <si>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</si>
  <si>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</si>
  <si>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</si>
  <si>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</si>
  <si>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</si>
  <si>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</si>
  <si>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</si>
  <si>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</si>
  <si>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</si>
  <si>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</si>
  <si>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</si>
  <si>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</si>
  <si>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</si>
  <si>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</si>
  <si>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</si>
  <si>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</si>
  <si>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</si>
  <si>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</si>
  <si>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</si>
  <si>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</si>
  <si>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</si>
  <si>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</si>
  <si>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</si>
  <si>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</si>
  <si>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</si>
  <si>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</si>
  <si>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</si>
  <si>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</si>
  <si>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</si>
  <si>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</si>
  <si>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</si>
  <si>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</si>
  <si>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</si>
  <si>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</si>
  <si>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</si>
  <si>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</si>
  <si>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</si>
  <si>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</si>
  <si>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</si>
  <si>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</si>
  <si>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</si>
  <si>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</si>
  <si>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</si>
  <si>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</si>
  <si>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</si>
  <si>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</si>
  <si>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</si>
  <si>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</si>
  <si>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</si>
  <si>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</si>
  <si>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</si>
  <si>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</si>
  <si>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</si>
  <si>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</si>
  <si>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</si>
  <si>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</si>
  <si>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</si>
  <si>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</si>
  <si>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</si>
  <si>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</si>
  <si>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</si>
  <si>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</si>
  <si>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</si>
  <si>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</si>
  <si>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</si>
  <si>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</si>
  <si>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</si>
  <si>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</si>
  <si>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</si>
  <si>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</si>
  <si>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</si>
  <si>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</si>
  <si>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</si>
  <si>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</si>
  <si>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</si>
  <si>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</si>
  <si>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</si>
  <si>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</si>
  <si>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</si>
  <si>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</si>
  <si>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</si>
  <si>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</si>
  <si>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</si>
  <si>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</si>
  <si>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</si>
  <si>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</si>
  <si>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</si>
  <si>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</si>
  <si>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</si>
  <si>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</si>
  <si>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</si>
  <si>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</si>
  <si>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</si>
  <si>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</si>
  <si>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</si>
  <si>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</si>
  <si>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</si>
  <si>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</si>
  <si>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</si>
  <si>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</si>
  <si>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</si>
  <si>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</si>
  <si>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</si>
  <si>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</si>
  <si>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</si>
  <si>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</si>
  <si>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</si>
  <si>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</si>
  <si>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</si>
  <si>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</si>
  <si>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</si>
  <si>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</si>
  <si>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</si>
  <si>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</si>
  <si>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</si>
  <si>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</si>
  <si>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</si>
  <si>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</si>
  <si>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</si>
  <si>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</si>
  <si>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社会保障和就业支出</t>
  </si>
  <si>
    <t>行政事业单位养老支出</t>
  </si>
  <si>
    <t>机关事业单位基本养老保险缴费支出</t>
  </si>
  <si>
    <t>财政对其他社会保险基金的补助</t>
  </si>
  <si>
    <t>财政对失业保险基金的补助</t>
  </si>
  <si>
    <t>财政对工伤保险基金的补助</t>
  </si>
  <si>
    <t>卫生健康支出</t>
  </si>
  <si>
    <t>行政事业单位医疗</t>
  </si>
  <si>
    <t>事业单位医疗</t>
  </si>
  <si>
    <t>城乡社区支出</t>
  </si>
  <si>
    <t>城乡社区公共设施</t>
  </si>
  <si>
    <t>小城镇基础设施建设</t>
  </si>
  <si>
    <t>国有土地使用权出让收入安排的支出</t>
  </si>
  <si>
    <t>补助被征地农民支出</t>
  </si>
  <si>
    <t>住房保障支出</t>
  </si>
  <si>
    <t>住房改革支出</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</si>
  <si>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</si>
  <si>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</si>
  <si>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</si>
  <si>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</si>
  <si>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</si>
  <si>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</si>
  <si>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</si>
  <si>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</si>
  <si>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</si>
  <si>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</si>
  <si>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</si>
  <si>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</si>
  <si>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</si>
  <si>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</si>
  <si>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</si>
  <si>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</si>
  <si>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</si>
  <si>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</si>
  <si>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</si>
  <si>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</si>
  <si>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</si>
  <si>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</si>
  <si>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</si>
  <si>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</si>
  <si>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</si>
  <si>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</si>
  <si>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</si>
  <si>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</si>
  <si>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</si>
  <si>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</si>
  <si>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</si>
  <si>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</si>
  <si>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</si>
  <si>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</si>
  <si>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</si>
  <si>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</si>
  <si>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</si>
  <si>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</si>
  <si>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</si>
  <si>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</si>
  <si>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</si>
  <si>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</si>
  <si>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</si>
  <si>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</si>
  <si>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</si>
  <si>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</si>
  <si>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</si>
  <si>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</si>
  <si>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</si>
  <si>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</si>
  <si>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</si>
  <si>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</si>
  <si>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</si>
  <si>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</si>
  <si>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</si>
  <si>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</si>
  <si>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</si>
  <si>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</si>
  <si>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</si>
  <si>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</si>
  <si>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</si>
  <si>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</si>
  <si>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</si>
  <si>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</si>
  <si>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</si>
  <si>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</si>
  <si>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</si>
  <si>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</si>
  <si>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</si>
  <si>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</si>
  <si>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</si>
  <si>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</si>
  <si>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</si>
  <si>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</si>
  <si>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</si>
  <si>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</si>
  <si>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</si>
  <si>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</si>
  <si>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</si>
  <si>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</si>
  <si>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</si>
  <si>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</si>
  <si>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</si>
  <si>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</si>
  <si>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</si>
  <si>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</si>
  <si>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</si>
  <si>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</si>
  <si>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</si>
  <si>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</si>
  <si>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</si>
  <si>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</si>
  <si>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</si>
  <si>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</si>
  <si>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</si>
  <si>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</si>
  <si>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</si>
  <si>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</si>
  <si>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</si>
  <si>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</si>
  <si>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</si>
  <si>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</si>
  <si>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</si>
  <si>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</si>
  <si>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</si>
  <si>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</si>
  <si>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</si>
  <si>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</si>
  <si>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</si>
  <si>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</si>
  <si>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</si>
  <si>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</si>
  <si>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</si>
  <si>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</si>
  <si>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</si>
  <si>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</si>
  <si>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</si>
  <si>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</si>
  <si>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</si>
  <si>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</si>
  <si>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</si>
  <si>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</si>
  <si>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</si>
  <si>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</si>
  <si>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</si>
  <si>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</si>
  <si>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</si>
  <si>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</si>
  <si>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</si>
  <si>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</si>
  <si>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</si>
  <si>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</si>
  <si>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</si>
  <si>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</si>
  <si>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</si>
  <si>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</si>
  <si>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</si>
  <si>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</si>
  <si>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</si>
  <si>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</si>
  <si>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</si>
  <si>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</si>
  <si>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</si>
  <si>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</si>
  <si>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</si>
  <si>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</si>
  <si>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</si>
  <si>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</si>
  <si>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</si>
  <si>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</si>
  <si>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</si>
  <si>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</si>
  <si>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</si>
  <si>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</si>
  <si>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</si>
  <si>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</si>
  <si>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</si>
  <si>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</si>
  <si>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</si>
  <si>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</si>
  <si>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</si>
  <si>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</si>
  <si>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</si>
  <si>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</si>
  <si>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</si>
  <si>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</si>
  <si>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</si>
  <si>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</si>
  <si>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</si>
  <si>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</si>
  <si>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</si>
  <si>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</si>
  <si>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</si>
  <si>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</si>
  <si>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</si>
  <si>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</si>
  <si>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</si>
  <si>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</si>
  <si>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</si>
  <si>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</si>
  <si>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</si>
  <si>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</si>
  <si>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</si>
  <si>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</si>
  <si>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</si>
  <si>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</si>
  <si>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</si>
  <si>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</si>
  <si>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</si>
  <si>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</si>
  <si>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</si>
  <si>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</si>
  <si>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</si>
  <si>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</si>
  <si>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</si>
  <si>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</si>
  <si>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</si>
  <si>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</si>
  <si>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</si>
  <si>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</si>
  <si>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</si>
  <si>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</si>
  <si>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</si>
  <si>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</si>
  <si>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</si>
  <si>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注：本表反映部门本年度政府性基金预算财政拨款收入、支出及结转和结余情况。本部门没有相关数据,故本表无数据</t>
  </si>
  <si>
    <t>国有资本经营预算财政拨款支出决算表</t>
  </si>
  <si>
    <t>公开08表</t>
  </si>
  <si>
    <t>注：本表反映部门本年度国有资本经营预算财政拨款支出情况。本部门没有相关数据,故本表无数据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</si>
  <si>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</si>
  <si>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</si>
  <si>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</si>
  <si>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</si>
  <si>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</si>
  <si>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</si>
  <si>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</si>
  <si>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</si>
  <si>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本部门没有相关数据,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</si>
</sst>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19" fillId="32" borderId="0" applyNumberFormat="0" applyBorder="0" applyAlignment="0" applyProtection="0">
      <alignment vertical="center"/>
    </xf>
  </cellStyleXfs>
  <cellXfs count="2">
    <xf numFmtId="0" fontId="0" fillId="0" borderId="0" xfId="0">
      <alignment vertical="center"/>
    </xf>
    <xf numFmtId="0" fontId="0" fillId="0" borderId="0"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A2" sqref="A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spans="1:6">
      <c r="A2" t="s">
        <v>0</v>
      </c>
      <c r="C2" t="s">
        <v>1</v>
      </c>
      <c r="F2" t="s">
        <v>2</v>
      </c>
    </row>
    <row r="3" spans="6:6">
      <c r="F3" t="s">
        <v>3</v>
      </c>
    </row>
    <row r="4" ht="15" customHeight="1" spans="1:4">
      <c r="A4" t="s">
        <v>4</v>
      </c>
      <c r="D4" t="s">
        <v>5</v>
      </c>
    </row>
    <row r="5" ht="15" customHeight="1" spans="1:6">
      <c r="A5" t="s">
        <v>6</v>
      </c>
      <c r="B5" t="s">
        <v>7</v>
      </c>
      <c r="C5" t="s">
        <v>8</v>
      </c>
      <c r="D5" t="s">
        <v>6</v>
      </c>
      <c r="E5" t="s">
        <v>7</v>
      </c>
      <c r="F5" t="s">
        <v>8</v>
      </c>
    </row>
    <row r="6" ht="15" customHeight="1" spans="1:6">
      <c r="A6" t="s">
        <v>9</v>
      </c>
      <c r="C6" t="s">
        <v>10</v>
      </c>
      <c r="D6" t="s">
        <v>9</v>
      </c>
      <c r="F6" t="s">
        <v>11</v>
      </c>
    </row>
    <row r="7" ht="15" customHeight="1" spans="1:6">
      <c r="A7" t="s">
        <v>12</v>
      </c>
      <c r="B7" t="s">
        <v>10</v>
      </c>
      <c r="C7">
        <v>8275098.08</v>
      </c>
      <c r="D7" t="s">
        <v>13</v>
      </c>
      <c r="E7" t="s">
        <v>14</v>
      </c>
      <c r="F7">
        <v>0</v>
      </c>
    </row>
    <row r="8" ht="15" customHeight="1" spans="1:6">
      <c r="A8" t="s">
        <v>15</v>
      </c>
      <c r="B8" t="s">
        <v>11</v>
      </c>
      <c r="C8">
        <v>858189.5</v>
      </c>
      <c r="D8" t="s">
        <v>16</v>
      </c>
      <c r="E8" t="s">
        <v>17</v>
      </c>
      <c r="F8">
        <v>0</v>
      </c>
    </row>
    <row r="9" ht="15" customHeight="1" spans="1:6">
      <c r="A9" t="s">
        <v>18</v>
      </c>
      <c r="B9" t="s">
        <v>19</v>
      </c>
      <c r="C9">
        <v>0</v>
      </c>
      <c r="D9" t="s">
        <v>20</v>
      </c>
      <c r="E9" t="s">
        <v>21</v>
      </c>
      <c r="F9">
        <v>0</v>
      </c>
    </row>
    <row r="10" ht="15" customHeight="1" spans="1:6">
      <c r="A10" t="s">
        <v>22</v>
      </c>
      <c r="B10" t="s">
        <v>23</v>
      </c>
      <c r="C10">
        <v>0</v>
      </c>
      <c r="D10" t="s">
        <v>24</v>
      </c>
      <c r="E10" t="s">
        <v>25</v>
      </c>
      <c r="F10">
        <v>0</v>
      </c>
    </row>
    <row r="11" ht="15" customHeight="1" spans="1:6">
      <c r="A11" t="s">
        <v>26</v>
      </c>
      <c r="B11" t="s">
        <v>27</v>
      </c>
      <c r="C11">
        <v>0</v>
      </c>
      <c r="D11" t="s">
        <v>28</v>
      </c>
      <c r="E11" t="s">
        <v>29</v>
      </c>
      <c r="F11">
        <v>0</v>
      </c>
    </row>
    <row r="12" ht="15" customHeight="1" spans="1:6">
      <c r="A12" t="s">
        <v>30</v>
      </c>
      <c r="B12" t="s">
        <v>31</v>
      </c>
      <c r="C12">
        <v>0</v>
      </c>
      <c r="D12" t="s">
        <v>32</v>
      </c>
      <c r="E12" t="s">
        <v>33</v>
      </c>
      <c r="F12">
        <v>0</v>
      </c>
    </row>
    <row r="13" ht="15" customHeight="1" spans="1:5">
      <c r="A13" t="s">
        <v>34</v>
      </c>
      <c r="B13" t="s">
        <v>35</v>
      </c>
      <c r="C13">
        <v>0</v>
      </c>
      <c r="D13" t="s">
        <v>36</v>
      </c>
      <c r="E13" t="s">
        <v>37</v>
      </c>
    </row>
    <row r="14" ht="15" customHeight="1" spans="1:6">
      <c r="A14" t="s">
        <v>38</v>
      </c>
      <c r="B14" t="s">
        <v>39</v>
      </c>
      <c r="C14">
        <v>0</v>
      </c>
      <c r="D14" t="s">
        <v>40</v>
      </c>
      <c r="E14" t="s">
        <v>41</v>
      </c>
      <c r="F14">
        <v>148332.17</v>
      </c>
    </row>
    <row r="15" ht="15" customHeight="1" spans="2:6">
      <c r="B15" t="s">
        <v>42</v>
      </c>
      <c r="D15" t="s">
        <v>43</v>
      </c>
      <c r="E15" t="s">
        <v>44</v>
      </c>
      <c r="F15">
        <v>73218.55</v>
      </c>
    </row>
    <row r="16" ht="15" customHeight="1" spans="2:5">
      <c r="B16" t="s">
        <v>45</v>
      </c>
      <c r="D16" t="s">
        <v>46</v>
      </c>
      <c r="E16" t="s">
        <v>47</v>
      </c>
    </row>
    <row r="17" ht="15" customHeight="1" spans="2:6">
      <c r="B17" t="s">
        <v>48</v>
      </c>
      <c r="D17" t="s">
        <v>49</v>
      </c>
      <c r="E17" t="s">
        <v>50</v>
      </c>
      <c r="F17">
        <v>8815293.86</v>
      </c>
    </row>
    <row r="18" ht="15" customHeight="1" spans="2:5">
      <c r="B18" t="s">
        <v>51</v>
      </c>
      <c r="D18" t="s">
        <v>52</v>
      </c>
      <c r="E18" t="s">
        <v>53</v>
      </c>
    </row>
    <row r="19" ht="15" customHeight="1" spans="2:6">
      <c r="B19" t="s">
        <v>54</v>
      </c>
      <c r="D19" t="s">
        <v>55</v>
      </c>
      <c r="E19" t="s">
        <v>56</v>
      </c>
      <c r="F19">
        <v>0</v>
      </c>
    </row>
    <row r="20" ht="15" customHeight="1" spans="2:6">
      <c r="B20" t="s">
        <v>57</v>
      </c>
      <c r="D20" t="s">
        <v>58</v>
      </c>
      <c r="E20" t="s">
        <v>59</v>
      </c>
      <c r="F20">
        <v>0</v>
      </c>
    </row>
    <row r="21" ht="15" customHeight="1" spans="2:6">
      <c r="B21" t="s">
        <v>60</v>
      </c>
      <c r="D21" t="s">
        <v>61</v>
      </c>
      <c r="E21" t="s">
        <v>62</v>
      </c>
      <c r="F21">
        <v>0</v>
      </c>
    </row>
    <row r="22" ht="15" customHeight="1" spans="2:6">
      <c r="B22" t="s">
        <v>63</v>
      </c>
      <c r="D22" t="s">
        <v>64</v>
      </c>
      <c r="E22" t="s">
        <v>65</v>
      </c>
      <c r="F22">
        <v>0</v>
      </c>
    </row>
    <row r="23" ht="15" customHeight="1" spans="2:6">
      <c r="B23" t="s">
        <v>66</v>
      </c>
      <c r="D23" t="s">
        <v>67</v>
      </c>
      <c r="E23" t="s">
        <v>68</v>
      </c>
      <c r="F23">
        <v>0</v>
      </c>
    </row>
    <row r="24" ht="15" customHeight="1" spans="2:6">
      <c r="B24" t="s">
        <v>69</v>
      </c>
      <c r="D24" t="s">
        <v>70</v>
      </c>
      <c r="E24" t="s">
        <v>71</v>
      </c>
      <c r="F24">
        <v>0</v>
      </c>
    </row>
    <row r="25" ht="15" customHeight="1" spans="2:6">
      <c r="B25" t="s">
        <v>72</v>
      </c>
      <c r="D25" t="s">
        <v>73</v>
      </c>
      <c r="E25" t="s">
        <v>74</v>
      </c>
      <c r="F25">
        <v>96443</v>
      </c>
    </row>
    <row r="26" ht="15" customHeight="1" spans="2:6">
      <c r="B26" t="s">
        <v>75</v>
      </c>
      <c r="D26" t="s">
        <v>76</v>
      </c>
      <c r="E26" t="s">
        <v>77</v>
      </c>
      <c r="F26">
        <v>0</v>
      </c>
    </row>
    <row r="27" ht="15" customHeight="1" spans="2:6">
      <c r="B27" t="s">
        <v>78</v>
      </c>
      <c r="D27" t="s">
        <v>79</v>
      </c>
      <c r="E27" t="s">
        <v>80</v>
      </c>
      <c r="F27">
        <v>0</v>
      </c>
    </row>
    <row r="28" ht="15" customHeight="1" spans="2:6">
      <c r="B28" t="s">
        <v>81</v>
      </c>
      <c r="D28" t="s">
        <v>82</v>
      </c>
      <c r="E28" t="s">
        <v>83</v>
      </c>
      <c r="F28">
        <v>0</v>
      </c>
    </row>
    <row r="29" ht="15" customHeight="1" spans="2:5">
      <c r="B29" t="s">
        <v>84</v>
      </c>
      <c r="D29" t="s">
        <v>85</v>
      </c>
      <c r="E29" t="s">
        <v>86</v>
      </c>
    </row>
    <row r="30" ht="15" customHeight="1" spans="2:6">
      <c r="B30" t="s">
        <v>87</v>
      </c>
      <c r="D30" t="s">
        <v>88</v>
      </c>
      <c r="E30" t="s">
        <v>89</v>
      </c>
      <c r="F30">
        <v>0</v>
      </c>
    </row>
    <row r="31" ht="15" customHeight="1" spans="2:6">
      <c r="B31" t="s">
        <v>90</v>
      </c>
      <c r="D31" t="s">
        <v>91</v>
      </c>
      <c r="E31" t="s">
        <v>92</v>
      </c>
      <c r="F31">
        <v>0</v>
      </c>
    </row>
    <row r="32" ht="15" customHeight="1" spans="2:6">
      <c r="B32" t="s">
        <v>93</v>
      </c>
      <c r="D32" t="s">
        <v>94</v>
      </c>
      <c r="E32" t="s">
        <v>95</v>
      </c>
      <c r="F32">
        <v>0</v>
      </c>
    </row>
    <row r="33" ht="15" customHeight="1" spans="1:6">
      <c r="A33" t="s">
        <v>96</v>
      </c>
      <c r="B33" t="s">
        <v>97</v>
      </c>
      <c r="C33">
        <v>9133287.58</v>
      </c>
      <c r="D33" t="s">
        <v>98</v>
      </c>
      <c r="E33" t="s">
        <v>99</v>
      </c>
      <c r="F33">
        <v>9133287.58</v>
      </c>
    </row>
    <row r="34" ht="15" customHeight="1" spans="1:6">
      <c r="A34" t="s">
        <v>100</v>
      </c>
      <c r="B34" t="s">
        <v>101</v>
      </c>
      <c r="C34">
        <v>0</v>
      </c>
      <c r="D34" t="s">
        <v>102</v>
      </c>
      <c r="E34" t="s">
        <v>103</v>
      </c>
      <c r="F34">
        <v>0</v>
      </c>
    </row>
    <row r="35" ht="15" customHeight="1" spans="1:6">
      <c r="A35" t="s">
        <v>104</v>
      </c>
      <c r="B35" t="s">
        <v>105</v>
      </c>
      <c r="C35">
        <v>0</v>
      </c>
      <c r="D35" t="s">
        <v>106</v>
      </c>
      <c r="E35" t="s">
        <v>107</v>
      </c>
      <c r="F35">
        <v>0</v>
      </c>
    </row>
    <row r="36" ht="15" customHeight="1" spans="2:5">
      <c r="B36" t="s">
        <v>108</v>
      </c>
      <c r="E36" t="s">
        <v>109</v>
      </c>
    </row>
    <row r="37" ht="15" customHeight="1" spans="1:6">
      <c r="A37" t="s">
        <v>110</v>
      </c>
      <c r="B37" t="s">
        <v>111</v>
      </c>
      <c r="C37">
        <v>9133287.58</v>
      </c>
      <c r="D37" t="s">
        <v>110</v>
      </c>
      <c r="E37" t="s">
        <v>112</v>
      </c>
      <c r="F37">
        <v>9133287.58</v>
      </c>
    </row>
    <row r="38" ht="15" customHeight="1" spans="1:1">
      <c r="A38" t="s">
        <v>113</v>
      </c>
    </row>
    <row r="39" ht="15" customHeight="1" spans="1:1">
      <c r="A39" t="s">
        <v>114</v>
      </c>
    </row>
  </sheetData>
  <mergeCells count="4">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8"/>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2.75" customWidth="1"/>
    <col min="4" max="4" width="32.75" customWidth="1"/>
    <col min="5" max="5" width="16.625" customWidth="1"/>
    <col min="6" max="6" width="16.875" customWidth="1"/>
    <col min="7" max="11" width="15" customWidth="1"/>
  </cols>
  <sheetData>
    <row r="2" spans="1:11">
      <c r="A2" t="s">
        <v>0</v>
      </c>
      <c r="F2" t="s">
        <v>115</v>
      </c>
      <c r="K2" t="s">
        <v>116</v>
      </c>
    </row>
    <row r="3" spans="11:11">
      <c r="K3" t="s">
        <v>3</v>
      </c>
    </row>
    <row r="4" ht="15" customHeight="1" spans="1:11">
      <c r="A4" t="s">
        <v>6</v>
      </c>
      <c r="E4" t="s">
        <v>96</v>
      </c>
      <c r="F4" t="s">
        <v>117</v>
      </c>
      <c r="G4" t="s">
        <v>118</v>
      </c>
      <c r="H4" t="s">
        <v>119</v>
      </c>
      <c r="I4" t="s">
        <v>120</v>
      </c>
      <c r="J4" t="s">
        <v>121</v>
      </c>
      <c r="K4" t="s">
        <v>122</v>
      </c>
    </row>
    <row r="5" ht="15" customHeight="1" spans="1:11">
      <c r="A5" t="s">
        <v>123</v>
      </c>
      <c r="D5" t="s">
        <v>124</v>
      </c>
      <c r="K5" t="s">
        <v>125</v>
      </c>
    </row>
    <row r="6" ht="15" customHeight="1"/>
    <row r="7" ht="15" customHeight="1"/>
    <row r="8" ht="15" customHeight="1" spans="1:11">
      <c r="A8" t="s">
        <v>9</v>
      </c>
      <c r="D8" t="s">
        <v>9</v>
      </c>
      <c r="E8" t="s">
        <v>10</v>
      </c>
      <c r="F8" t="s">
        <v>11</v>
      </c>
      <c r="G8" t="s">
        <v>19</v>
      </c>
      <c r="H8" t="s">
        <v>23</v>
      </c>
      <c r="I8" t="s">
        <v>27</v>
      </c>
      <c r="J8" t="s">
        <v>31</v>
      </c>
      <c r="K8" t="s">
        <v>35</v>
      </c>
    </row>
    <row r="9" ht="15" customHeight="1" spans="1:11">
      <c r="A9" t="s">
        <v>126</v>
      </c>
      <c r="D9" t="s">
        <v>126</v>
      </c>
      <c r="E9">
        <f>E10+E16+E19+E24</f>
        <v>9133287.58</v>
      </c>
      <c r="F9">
        <f>F10+F16+F19+F24</f>
        <v>9133287.58</v>
      </c>
      <c r="G9">
        <v>0</v>
      </c>
      <c r="H9">
        <v>0</v>
      </c>
      <c r="I9">
        <v>0</v>
      </c>
      <c r="J9">
        <v>0</v>
      </c>
      <c r="K9">
        <v>0</v>
      </c>
    </row>
    <row r="10" ht="15" customHeight="1" spans="1:11">
      <c r="A10">
        <v>208</v>
      </c>
      <c r="D10" t="s">
        <v>127</v>
      </c>
      <c r="E10">
        <f>F10</f>
        <v>148332.17</v>
      </c>
      <c r="F10">
        <f>F11+F13</f>
        <v>148332.17</v>
      </c>
      <c r="G10">
        <v>0</v>
      </c>
      <c r="H10">
        <v>0</v>
      </c>
      <c r="I10">
        <v>0</v>
      </c>
      <c r="J10">
        <v>0</v>
      </c>
      <c r="K10">
        <v>0</v>
      </c>
    </row>
    <row r="11" ht="15" customHeight="1" spans="1:11">
      <c r="A11">
        <v>20805</v>
      </c>
      <c r="D11" t="s">
        <v>128</v>
      </c>
      <c r="E11">
        <f t="shared" ref="E11:E26" si="0">F11</f>
        <v>137823.08</v>
      </c>
      <c r="F11">
        <v>137823.08</v>
      </c>
      <c r="G11">
        <v>0</v>
      </c>
      <c r="H11">
        <v>0</v>
      </c>
      <c r="I11">
        <v>0</v>
      </c>
      <c r="J11">
        <v>0</v>
      </c>
      <c r="K11">
        <v>0</v>
      </c>
    </row>
    <row r="12" ht="15" customHeight="1" spans="1:11">
      <c r="A12">
        <v>2080505</v>
      </c>
      <c r="D12" t="s">
        <v>129</v>
      </c>
      <c r="E12">
        <f t="shared" si="0"/>
        <v>137823.08</v>
      </c>
      <c r="F12">
        <v>137823.08</v>
      </c>
      <c r="G12">
        <v>0</v>
      </c>
      <c r="H12">
        <v>0</v>
      </c>
      <c r="I12">
        <v>0</v>
      </c>
      <c r="J12">
        <v>0</v>
      </c>
      <c r="K12">
        <v>0</v>
      </c>
    </row>
    <row r="13" ht="15" customHeight="1" spans="1:11">
      <c r="A13" s="1">
        <v>20827</v>
      </c>
      <c r="B13" s="1"/>
      <c r="C13" s="1"/>
      <c r="D13" t="s">
        <v>130</v>
      </c>
      <c r="E13">
        <f t="shared" si="0"/>
        <v>10509.09</v>
      </c>
      <c r="F13">
        <f>F14+F15</f>
        <v>10509.09</v>
      </c>
      <c r="G13">
        <v>0</v>
      </c>
      <c r="H13">
        <v>0</v>
      </c>
      <c r="I13">
        <v>0</v>
      </c>
      <c r="J13">
        <v>0</v>
      </c>
      <c r="K13">
        <v>0</v>
      </c>
    </row>
    <row r="14" ht="15" customHeight="1" spans="1:11">
      <c r="A14" s="1">
        <v>2082701</v>
      </c>
      <c r="B14" s="1"/>
      <c r="C14" s="1"/>
      <c r="D14" t="s">
        <v>131</v>
      </c>
      <c r="E14">
        <f t="shared" si="0"/>
        <v>6029.81</v>
      </c>
      <c r="F14">
        <v>6029.81</v>
      </c>
      <c r="G14">
        <v>0</v>
      </c>
      <c r="H14">
        <v>0</v>
      </c>
      <c r="I14">
        <v>0</v>
      </c>
      <c r="J14">
        <v>0</v>
      </c>
      <c r="K14">
        <v>0</v>
      </c>
    </row>
    <row r="15" ht="15" customHeight="1" spans="1:11">
      <c r="A15" s="1">
        <v>2082702</v>
      </c>
      <c r="B15" s="1"/>
      <c r="C15" s="1"/>
      <c r="D15" t="s">
        <v>132</v>
      </c>
      <c r="E15">
        <f t="shared" si="0"/>
        <v>4479.28</v>
      </c>
      <c r="F15">
        <v>4479.28</v>
      </c>
      <c r="G15">
        <v>0</v>
      </c>
      <c r="H15">
        <v>0</v>
      </c>
      <c r="I15">
        <v>0</v>
      </c>
      <c r="J15">
        <v>0</v>
      </c>
      <c r="K15">
        <v>0</v>
      </c>
    </row>
    <row r="16" ht="15" customHeight="1" spans="1:11">
      <c r="A16" s="1">
        <v>210</v>
      </c>
      <c r="B16" s="1"/>
      <c r="C16" s="1"/>
      <c r="D16" t="s">
        <v>133</v>
      </c>
      <c r="E16">
        <f t="shared" si="0"/>
        <v>73218.55</v>
      </c>
      <c r="F16">
        <f>F17</f>
        <v>73218.55</v>
      </c>
      <c r="G16">
        <v>0</v>
      </c>
      <c r="H16">
        <v>0</v>
      </c>
      <c r="I16">
        <v>0</v>
      </c>
      <c r="J16">
        <v>0</v>
      </c>
      <c r="K16">
        <v>0</v>
      </c>
    </row>
    <row r="17" ht="15" customHeight="1" spans="1:11">
      <c r="A17" s="1">
        <v>21011</v>
      </c>
      <c r="B17" s="1"/>
      <c r="C17" s="1"/>
      <c r="D17" t="s">
        <v>134</v>
      </c>
      <c r="E17">
        <f t="shared" si="0"/>
        <v>73218.55</v>
      </c>
      <c r="F17">
        <v>73218.55</v>
      </c>
      <c r="G17">
        <v>0</v>
      </c>
      <c r="H17">
        <v>0</v>
      </c>
      <c r="I17">
        <v>0</v>
      </c>
      <c r="J17">
        <v>0</v>
      </c>
      <c r="K17">
        <v>0</v>
      </c>
    </row>
    <row r="18" ht="15" customHeight="1" spans="1:11">
      <c r="A18" s="1">
        <v>2101102</v>
      </c>
      <c r="B18" s="1"/>
      <c r="C18" s="1"/>
      <c r="D18" t="s">
        <v>135</v>
      </c>
      <c r="E18">
        <f t="shared" si="0"/>
        <v>73218.55</v>
      </c>
      <c r="F18">
        <v>73218.55</v>
      </c>
      <c r="G18">
        <v>0</v>
      </c>
      <c r="H18">
        <v>0</v>
      </c>
      <c r="I18">
        <v>0</v>
      </c>
      <c r="J18">
        <v>0</v>
      </c>
      <c r="K18">
        <v>0</v>
      </c>
    </row>
    <row r="19" ht="15" customHeight="1" spans="1:11">
      <c r="A19" s="1">
        <v>212</v>
      </c>
      <c r="B19" s="1"/>
      <c r="C19" s="1"/>
      <c r="D19" t="s">
        <v>136</v>
      </c>
      <c r="E19">
        <f t="shared" si="0"/>
        <v>8815293.86</v>
      </c>
      <c r="F19">
        <f>F20+F22</f>
        <v>8815293.86</v>
      </c>
      <c r="G19">
        <v>0</v>
      </c>
      <c r="H19">
        <v>0</v>
      </c>
      <c r="I19">
        <v>0</v>
      </c>
      <c r="J19">
        <v>0</v>
      </c>
      <c r="K19">
        <v>0</v>
      </c>
    </row>
    <row r="20" ht="15" customHeight="1" spans="1:11">
      <c r="A20" s="1">
        <v>21203</v>
      </c>
      <c r="B20" s="1"/>
      <c r="C20" s="1"/>
      <c r="D20" t="s">
        <v>137</v>
      </c>
      <c r="E20">
        <f t="shared" si="0"/>
        <v>7957104.36</v>
      </c>
      <c r="F20">
        <v>7957104.36</v>
      </c>
      <c r="G20">
        <v>0</v>
      </c>
      <c r="H20">
        <v>0</v>
      </c>
      <c r="I20">
        <v>0</v>
      </c>
      <c r="J20">
        <v>0</v>
      </c>
      <c r="K20">
        <v>0</v>
      </c>
    </row>
    <row r="21" ht="15" customHeight="1" spans="1:11">
      <c r="A21" s="1">
        <v>2120303</v>
      </c>
      <c r="B21" s="1"/>
      <c r="C21" s="1"/>
      <c r="D21" t="s">
        <v>138</v>
      </c>
      <c r="E21">
        <f t="shared" si="0"/>
        <v>7957104.36</v>
      </c>
      <c r="F21">
        <v>7957104.36</v>
      </c>
      <c r="G21">
        <v>0</v>
      </c>
      <c r="H21">
        <v>0</v>
      </c>
      <c r="I21">
        <v>0</v>
      </c>
      <c r="J21">
        <v>0</v>
      </c>
      <c r="K21">
        <v>0</v>
      </c>
    </row>
    <row r="22" ht="15" customHeight="1" spans="1:11">
      <c r="A22" s="1">
        <v>21208</v>
      </c>
      <c r="B22" s="1"/>
      <c r="C22" s="1"/>
      <c r="D22" t="s">
        <v>139</v>
      </c>
      <c r="E22">
        <f t="shared" si="0"/>
        <v>858189.5</v>
      </c>
      <c r="F22">
        <v>858189.5</v>
      </c>
      <c r="G22">
        <v>0</v>
      </c>
      <c r="H22">
        <v>0</v>
      </c>
      <c r="I22">
        <v>0</v>
      </c>
      <c r="J22">
        <v>0</v>
      </c>
      <c r="K22">
        <v>0</v>
      </c>
    </row>
    <row r="23" ht="15" customHeight="1" spans="1:11">
      <c r="A23" s="1">
        <v>2120805</v>
      </c>
      <c r="B23" s="1"/>
      <c r="C23" s="1"/>
      <c r="D23" t="s">
        <v>140</v>
      </c>
      <c r="E23">
        <f t="shared" si="0"/>
        <v>858189.5</v>
      </c>
      <c r="F23">
        <v>858189.5</v>
      </c>
      <c r="G23">
        <v>0</v>
      </c>
      <c r="H23">
        <v>0</v>
      </c>
      <c r="I23">
        <v>0</v>
      </c>
      <c r="J23">
        <v>0</v>
      </c>
      <c r="K23">
        <v>0</v>
      </c>
    </row>
    <row r="24" ht="15" customHeight="1" spans="1:11">
      <c r="A24" s="1">
        <v>221</v>
      </c>
      <c r="B24" s="1"/>
      <c r="C24" s="1"/>
      <c r="D24" t="s">
        <v>141</v>
      </c>
      <c r="E24">
        <f t="shared" si="0"/>
        <v>96443</v>
      </c>
      <c r="F24">
        <v>96443</v>
      </c>
      <c r="G24">
        <v>0</v>
      </c>
      <c r="H24">
        <v>0</v>
      </c>
      <c r="I24">
        <v>0</v>
      </c>
      <c r="J24">
        <v>0</v>
      </c>
      <c r="K24">
        <v>0</v>
      </c>
    </row>
    <row r="25" ht="15" customHeight="1" spans="1:11">
      <c r="A25" s="1">
        <v>22102</v>
      </c>
      <c r="B25" s="1"/>
      <c r="C25" s="1"/>
      <c r="D25" t="s">
        <v>142</v>
      </c>
      <c r="E25">
        <f t="shared" si="0"/>
        <v>96443</v>
      </c>
      <c r="F25">
        <v>96443</v>
      </c>
      <c r="G25">
        <v>0</v>
      </c>
      <c r="H25">
        <v>0</v>
      </c>
      <c r="I25">
        <v>0</v>
      </c>
      <c r="J25">
        <v>0</v>
      </c>
      <c r="K25">
        <v>0</v>
      </c>
    </row>
    <row r="26" ht="15" customHeight="1" spans="1:11">
      <c r="A26" s="1">
        <v>2210201</v>
      </c>
      <c r="B26" s="1"/>
      <c r="C26" s="1"/>
      <c r="D26" t="s">
        <v>143</v>
      </c>
      <c r="E26">
        <f t="shared" si="0"/>
        <v>96443</v>
      </c>
      <c r="F26">
        <v>96443</v>
      </c>
      <c r="G26">
        <v>0</v>
      </c>
      <c r="H26">
        <v>0</v>
      </c>
      <c r="I26">
        <v>0</v>
      </c>
      <c r="J26">
        <v>0</v>
      </c>
      <c r="K26">
        <v>0</v>
      </c>
    </row>
    <row r="27" ht="15" customHeight="1" spans="7:11">
      <c r="G27">
        <v>0</v>
      </c>
      <c r="H27">
        <v>0</v>
      </c>
      <c r="I27">
        <v>0</v>
      </c>
      <c r="J27">
        <v>0</v>
      </c>
      <c r="K27">
        <v>0</v>
      </c>
    </row>
    <row r="28" ht="15" customHeight="1" spans="1:1">
      <c r="A28" t="s">
        <v>144</v>
      </c>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dataValidations count="1">
    <dataValidation type="list" allowBlank="1" sqref="A7:A9">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7"/>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2.75" customWidth="1"/>
    <col min="4" max="4" width="32.75" customWidth="1"/>
    <col min="5" max="5" width="16.875" customWidth="1"/>
    <col min="6" max="6" width="15" customWidth="1"/>
    <col min="7" max="7" width="16.75" customWidth="1"/>
    <col min="8" max="10" width="15" customWidth="1"/>
  </cols>
  <sheetData>
    <row r="2" spans="1:10">
      <c r="A2" t="s">
        <v>0</v>
      </c>
      <c r="E2" t="s">
        <v>145</v>
      </c>
      <c r="J2" t="s">
        <v>146</v>
      </c>
    </row>
    <row r="3" spans="10:10">
      <c r="J3" t="s">
        <v>3</v>
      </c>
    </row>
    <row r="4" ht="15" customHeight="1" spans="1:10">
      <c r="A4" t="s">
        <v>6</v>
      </c>
      <c r="E4" t="s">
        <v>98</v>
      </c>
      <c r="F4" t="s">
        <v>147</v>
      </c>
      <c r="G4" t="s">
        <v>148</v>
      </c>
      <c r="H4" t="s">
        <v>149</v>
      </c>
      <c r="I4" t="s">
        <v>150</v>
      </c>
      <c r="J4" t="s">
        <v>151</v>
      </c>
    </row>
    <row r="5" ht="15" customHeight="1" spans="1:4">
      <c r="A5" t="s">
        <v>123</v>
      </c>
      <c r="D5" t="s">
        <v>124</v>
      </c>
    </row>
    <row r="6" ht="15" customHeight="1"/>
    <row r="7" ht="15" customHeight="1"/>
    <row r="8" ht="15" customHeight="1" spans="1:10">
      <c r="A8" t="s">
        <v>9</v>
      </c>
      <c r="E8" t="s">
        <v>10</v>
      </c>
      <c r="F8" t="s">
        <v>11</v>
      </c>
      <c r="G8" t="s">
        <v>19</v>
      </c>
      <c r="H8" t="s">
        <v>23</v>
      </c>
      <c r="I8" t="s">
        <v>27</v>
      </c>
      <c r="J8" t="s">
        <v>31</v>
      </c>
    </row>
    <row r="9" ht="15" customHeight="1" spans="1:10">
      <c r="A9" t="s">
        <v>126</v>
      </c>
      <c r="E9">
        <f>E10+E16+E19+E24</f>
        <v>9133287.58</v>
      </c>
      <c r="F9">
        <f>F10+F16+F19+F24</f>
        <v>9133287.58</v>
      </c>
      <c r="H9">
        <v>0</v>
      </c>
      <c r="I9">
        <v>0</v>
      </c>
      <c r="J9">
        <v>0</v>
      </c>
    </row>
    <row r="10" ht="15" customHeight="1" spans="1:6">
      <c r="A10">
        <v>208</v>
      </c>
      <c r="D10" t="s">
        <v>127</v>
      </c>
      <c r="E10">
        <f>F10</f>
        <v>148332.17</v>
      </c>
      <c r="F10">
        <f>F11+F13</f>
        <v>148332.17</v>
      </c>
    </row>
    <row r="11" ht="15" customHeight="1" spans="1:6">
      <c r="A11">
        <v>20805</v>
      </c>
      <c r="D11" t="s">
        <v>128</v>
      </c>
      <c r="E11">
        <f t="shared" ref="E11:E26" si="0">F11</f>
        <v>137823.08</v>
      </c>
      <c r="F11">
        <v>137823.08</v>
      </c>
    </row>
    <row r="12" ht="15" customHeight="1" spans="1:6">
      <c r="A12">
        <v>2080505</v>
      </c>
      <c r="D12" t="s">
        <v>129</v>
      </c>
      <c r="E12">
        <f t="shared" si="0"/>
        <v>137823.08</v>
      </c>
      <c r="F12">
        <v>137823.08</v>
      </c>
    </row>
    <row r="13" ht="15" customHeight="1" spans="1:6">
      <c r="A13" s="1">
        <v>20827</v>
      </c>
      <c r="B13" s="1"/>
      <c r="C13" s="1"/>
      <c r="D13" t="s">
        <v>130</v>
      </c>
      <c r="E13">
        <f t="shared" si="0"/>
        <v>10509.09</v>
      </c>
      <c r="F13">
        <f>F14+F15</f>
        <v>10509.09</v>
      </c>
    </row>
    <row r="14" ht="15" customHeight="1" spans="1:6">
      <c r="A14" s="1">
        <v>2082701</v>
      </c>
      <c r="B14" s="1"/>
      <c r="C14" s="1"/>
      <c r="D14" t="s">
        <v>131</v>
      </c>
      <c r="E14">
        <f t="shared" si="0"/>
        <v>6029.81</v>
      </c>
      <c r="F14">
        <v>6029.81</v>
      </c>
    </row>
    <row r="15" ht="15" customHeight="1" spans="1:6">
      <c r="A15" s="1">
        <v>2082702</v>
      </c>
      <c r="B15" s="1"/>
      <c r="C15" s="1"/>
      <c r="D15" t="s">
        <v>132</v>
      </c>
      <c r="E15">
        <f t="shared" si="0"/>
        <v>4479.28</v>
      </c>
      <c r="F15">
        <v>4479.28</v>
      </c>
    </row>
    <row r="16" ht="15" customHeight="1" spans="1:6">
      <c r="A16" s="1">
        <v>210</v>
      </c>
      <c r="B16" s="1"/>
      <c r="C16" s="1"/>
      <c r="D16" t="s">
        <v>133</v>
      </c>
      <c r="E16">
        <f t="shared" si="0"/>
        <v>73218.55</v>
      </c>
      <c r="F16">
        <f>F17</f>
        <v>73218.55</v>
      </c>
    </row>
    <row r="17" ht="15" customHeight="1" spans="1:6">
      <c r="A17" s="1">
        <v>21011</v>
      </c>
      <c r="B17" s="1"/>
      <c r="C17" s="1"/>
      <c r="D17" t="s">
        <v>134</v>
      </c>
      <c r="E17">
        <f t="shared" si="0"/>
        <v>73218.55</v>
      </c>
      <c r="F17">
        <v>73218.55</v>
      </c>
    </row>
    <row r="18" ht="15" customHeight="1" spans="1:6">
      <c r="A18" s="1">
        <v>2101102</v>
      </c>
      <c r="B18" s="1"/>
      <c r="C18" s="1"/>
      <c r="D18" t="s">
        <v>135</v>
      </c>
      <c r="E18">
        <f t="shared" si="0"/>
        <v>73218.55</v>
      </c>
      <c r="F18">
        <v>73218.55</v>
      </c>
    </row>
    <row r="19" ht="15" customHeight="1" spans="1:6">
      <c r="A19" s="1">
        <v>212</v>
      </c>
      <c r="B19" s="1"/>
      <c r="C19" s="1"/>
      <c r="D19" t="s">
        <v>136</v>
      </c>
      <c r="E19">
        <f t="shared" si="0"/>
        <v>8815293.86</v>
      </c>
      <c r="F19">
        <f>F20+F22</f>
        <v>8815293.86</v>
      </c>
    </row>
    <row r="20" ht="15" customHeight="1" spans="1:6">
      <c r="A20" s="1">
        <v>21203</v>
      </c>
      <c r="B20" s="1"/>
      <c r="C20" s="1"/>
      <c r="D20" t="s">
        <v>137</v>
      </c>
      <c r="E20">
        <f t="shared" si="0"/>
        <v>7957104.36</v>
      </c>
      <c r="F20">
        <v>7957104.36</v>
      </c>
    </row>
    <row r="21" ht="15" customHeight="1" spans="1:6">
      <c r="A21" s="1">
        <v>2120303</v>
      </c>
      <c r="B21" s="1"/>
      <c r="C21" s="1"/>
      <c r="D21" t="s">
        <v>138</v>
      </c>
      <c r="E21">
        <f t="shared" si="0"/>
        <v>7957104.36</v>
      </c>
      <c r="F21">
        <v>7957104.36</v>
      </c>
    </row>
    <row r="22" ht="15" customHeight="1" spans="1:6">
      <c r="A22" s="1">
        <v>21208</v>
      </c>
      <c r="B22" s="1"/>
      <c r="C22" s="1"/>
      <c r="D22" t="s">
        <v>139</v>
      </c>
      <c r="E22">
        <f t="shared" si="0"/>
        <v>858189.5</v>
      </c>
      <c r="F22">
        <v>858189.5</v>
      </c>
    </row>
    <row r="23" ht="15" customHeight="1" spans="1:6">
      <c r="A23" s="1">
        <v>2120805</v>
      </c>
      <c r="B23" s="1"/>
      <c r="C23" s="1"/>
      <c r="D23" t="s">
        <v>140</v>
      </c>
      <c r="E23">
        <f t="shared" si="0"/>
        <v>858189.5</v>
      </c>
      <c r="F23">
        <v>858189.5</v>
      </c>
    </row>
    <row r="24" ht="15" customHeight="1" spans="1:6">
      <c r="A24" s="1">
        <v>221</v>
      </c>
      <c r="B24" s="1"/>
      <c r="C24" s="1"/>
      <c r="D24" t="s">
        <v>141</v>
      </c>
      <c r="E24">
        <f t="shared" si="0"/>
        <v>96443</v>
      </c>
      <c r="F24">
        <v>96443</v>
      </c>
    </row>
    <row r="25" ht="15" customHeight="1" spans="1:6">
      <c r="A25" s="1">
        <v>22102</v>
      </c>
      <c r="B25" s="1"/>
      <c r="C25" s="1"/>
      <c r="D25" t="s">
        <v>142</v>
      </c>
      <c r="E25">
        <f t="shared" si="0"/>
        <v>96443</v>
      </c>
      <c r="F25">
        <v>96443</v>
      </c>
    </row>
    <row r="26" ht="15" customHeight="1" spans="1:6">
      <c r="A26" s="1">
        <v>2210201</v>
      </c>
      <c r="B26" s="1"/>
      <c r="C26" s="1"/>
      <c r="D26" t="s">
        <v>143</v>
      </c>
      <c r="E26">
        <f t="shared" si="0"/>
        <v>96443</v>
      </c>
      <c r="F26">
        <v>96443</v>
      </c>
    </row>
    <row r="27" ht="15" customHeight="1" spans="1:1">
      <c r="A27" t="s">
        <v>152</v>
      </c>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9">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2" sqref="A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c r="A2" t="s">
        <v>0</v>
      </c>
      <c r="E2" t="s">
        <v>153</v>
      </c>
      <c r="I2" t="s">
        <v>154</v>
      </c>
    </row>
    <row r="3" spans="9:9">
      <c r="I3" t="s">
        <v>3</v>
      </c>
    </row>
    <row r="4" ht="15" customHeight="1" spans="1:4">
      <c r="A4" t="s">
        <v>155</v>
      </c>
      <c r="D4" t="s">
        <v>156</v>
      </c>
    </row>
    <row r="5" ht="14.25" customHeight="1" spans="1:9">
      <c r="A5" t="s">
        <v>6</v>
      </c>
      <c r="B5" t="s">
        <v>7</v>
      </c>
      <c r="C5" t="s">
        <v>8</v>
      </c>
      <c r="D5" t="s">
        <v>6</v>
      </c>
      <c r="E5" t="s">
        <v>7</v>
      </c>
      <c r="F5" t="s">
        <v>126</v>
      </c>
      <c r="G5" t="s">
        <v>157</v>
      </c>
      <c r="H5" t="s">
        <v>158</v>
      </c>
      <c r="I5" t="s">
        <v>159</v>
      </c>
    </row>
    <row r="6" ht="30" customHeight="1" spans="6:8">
      <c r="F6" t="s">
        <v>125</v>
      </c>
      <c r="G6" t="s">
        <v>157</v>
      </c>
      <c r="H6" t="s">
        <v>158</v>
      </c>
    </row>
    <row r="7" ht="15" customHeight="1" spans="1:9">
      <c r="A7" t="s">
        <v>9</v>
      </c>
      <c r="C7" t="s">
        <v>10</v>
      </c>
      <c r="D7" t="s">
        <v>9</v>
      </c>
      <c r="F7" t="s">
        <v>11</v>
      </c>
      <c r="G7" t="s">
        <v>19</v>
      </c>
      <c r="H7" t="s">
        <v>23</v>
      </c>
      <c r="I7" t="s">
        <v>27</v>
      </c>
    </row>
    <row r="8" ht="15" customHeight="1" spans="1:9">
      <c r="A8" t="s">
        <v>160</v>
      </c>
      <c r="B8" t="s">
        <v>10</v>
      </c>
      <c r="C8">
        <v>8275098.08</v>
      </c>
      <c r="D8" t="s">
        <v>13</v>
      </c>
      <c r="E8" t="s">
        <v>17</v>
      </c>
      <c r="F8">
        <v>0</v>
      </c>
      <c r="G8">
        <v>0</v>
      </c>
      <c r="H8">
        <v>0</v>
      </c>
      <c r="I8">
        <v>0</v>
      </c>
    </row>
    <row r="9" ht="15" customHeight="1" spans="1:9">
      <c r="A9" t="s">
        <v>161</v>
      </c>
      <c r="B9" t="s">
        <v>11</v>
      </c>
      <c r="C9">
        <v>858189.5</v>
      </c>
      <c r="D9" t="s">
        <v>16</v>
      </c>
      <c r="E9" t="s">
        <v>21</v>
      </c>
      <c r="F9">
        <v>0</v>
      </c>
      <c r="G9">
        <v>0</v>
      </c>
      <c r="H9">
        <v>0</v>
      </c>
      <c r="I9">
        <v>0</v>
      </c>
    </row>
    <row r="10" ht="15" customHeight="1" spans="1:9">
      <c r="A10" t="s">
        <v>162</v>
      </c>
      <c r="B10" t="s">
        <v>19</v>
      </c>
      <c r="C10">
        <v>0</v>
      </c>
      <c r="D10" t="s">
        <v>20</v>
      </c>
      <c r="E10" t="s">
        <v>25</v>
      </c>
      <c r="F10">
        <v>0</v>
      </c>
      <c r="G10">
        <v>0</v>
      </c>
      <c r="H10">
        <v>0</v>
      </c>
      <c r="I10">
        <v>0</v>
      </c>
    </row>
    <row r="11" ht="15" customHeight="1" spans="2:9">
      <c r="B11" t="s">
        <v>23</v>
      </c>
      <c r="D11" t="s">
        <v>24</v>
      </c>
      <c r="E11" t="s">
        <v>29</v>
      </c>
      <c r="F11">
        <v>0</v>
      </c>
      <c r="G11">
        <v>0</v>
      </c>
      <c r="H11">
        <v>0</v>
      </c>
      <c r="I11">
        <v>0</v>
      </c>
    </row>
    <row r="12" ht="15" customHeight="1" spans="2:9">
      <c r="B12" t="s">
        <v>27</v>
      </c>
      <c r="D12" t="s">
        <v>28</v>
      </c>
      <c r="E12" t="s">
        <v>33</v>
      </c>
      <c r="F12">
        <v>0</v>
      </c>
      <c r="G12">
        <v>0</v>
      </c>
      <c r="H12">
        <v>0</v>
      </c>
      <c r="I12">
        <v>0</v>
      </c>
    </row>
    <row r="13" ht="15" customHeight="1" spans="2:9">
      <c r="B13" t="s">
        <v>31</v>
      </c>
      <c r="D13" t="s">
        <v>32</v>
      </c>
      <c r="E13" t="s">
        <v>37</v>
      </c>
      <c r="F13">
        <v>0</v>
      </c>
      <c r="G13">
        <v>0</v>
      </c>
      <c r="H13">
        <v>0</v>
      </c>
      <c r="I13">
        <v>0</v>
      </c>
    </row>
    <row r="14" ht="15" customHeight="1" spans="2:9">
      <c r="B14" t="s">
        <v>35</v>
      </c>
      <c r="D14" t="s">
        <v>36</v>
      </c>
      <c r="E14" t="s">
        <v>41</v>
      </c>
      <c r="H14">
        <v>0</v>
      </c>
      <c r="I14">
        <v>0</v>
      </c>
    </row>
    <row r="15" ht="15" customHeight="1" spans="2:9">
      <c r="B15" t="s">
        <v>39</v>
      </c>
      <c r="D15" t="s">
        <v>40</v>
      </c>
      <c r="E15" t="s">
        <v>44</v>
      </c>
      <c r="F15">
        <f>G15+H15+I15</f>
        <v>148332.17</v>
      </c>
      <c r="G15">
        <v>148332.17</v>
      </c>
      <c r="H15">
        <v>0</v>
      </c>
      <c r="I15">
        <v>0</v>
      </c>
    </row>
    <row r="16" ht="15" customHeight="1" spans="2:9">
      <c r="B16" t="s">
        <v>42</v>
      </c>
      <c r="D16" t="s">
        <v>43</v>
      </c>
      <c r="E16" t="s">
        <v>47</v>
      </c>
      <c r="F16">
        <f t="shared" ref="F16:F33" si="0">G16+H16+I16</f>
        <v>73218.55</v>
      </c>
      <c r="G16">
        <v>73218.55</v>
      </c>
      <c r="H16">
        <v>0</v>
      </c>
      <c r="I16">
        <v>0</v>
      </c>
    </row>
    <row r="17" ht="15" customHeight="1" spans="2:9">
      <c r="B17" t="s">
        <v>45</v>
      </c>
      <c r="D17" t="s">
        <v>46</v>
      </c>
      <c r="E17" t="s">
        <v>50</v>
      </c>
      <c r="F17">
        <f t="shared" si="0"/>
        <v>0</v>
      </c>
      <c r="H17">
        <v>0</v>
      </c>
      <c r="I17">
        <v>0</v>
      </c>
    </row>
    <row r="18" ht="15" customHeight="1" spans="2:9">
      <c r="B18" t="s">
        <v>48</v>
      </c>
      <c r="D18" t="s">
        <v>49</v>
      </c>
      <c r="E18" t="s">
        <v>53</v>
      </c>
      <c r="F18">
        <f t="shared" si="0"/>
        <v>8815293.86</v>
      </c>
      <c r="G18">
        <v>7957104.36</v>
      </c>
      <c r="H18">
        <v>858189.5</v>
      </c>
      <c r="I18">
        <v>0</v>
      </c>
    </row>
    <row r="19" ht="15" customHeight="1" spans="2:9">
      <c r="B19" t="s">
        <v>51</v>
      </c>
      <c r="D19" t="s">
        <v>52</v>
      </c>
      <c r="E19" t="s">
        <v>56</v>
      </c>
      <c r="F19">
        <f t="shared" si="0"/>
        <v>0</v>
      </c>
      <c r="H19">
        <v>0</v>
      </c>
      <c r="I19">
        <v>0</v>
      </c>
    </row>
    <row r="20" ht="15" customHeight="1" spans="2:9">
      <c r="B20" t="s">
        <v>54</v>
      </c>
      <c r="D20" t="s">
        <v>55</v>
      </c>
      <c r="E20" t="s">
        <v>59</v>
      </c>
      <c r="F20">
        <f t="shared" si="0"/>
        <v>0</v>
      </c>
      <c r="G20">
        <v>0</v>
      </c>
      <c r="H20">
        <v>0</v>
      </c>
      <c r="I20">
        <v>0</v>
      </c>
    </row>
    <row r="21" ht="15" customHeight="1" spans="2:9">
      <c r="B21" t="s">
        <v>57</v>
      </c>
      <c r="D21" t="s">
        <v>58</v>
      </c>
      <c r="E21" t="s">
        <v>62</v>
      </c>
      <c r="F21">
        <f t="shared" si="0"/>
        <v>0</v>
      </c>
      <c r="G21">
        <v>0</v>
      </c>
      <c r="H21">
        <v>0</v>
      </c>
      <c r="I21">
        <v>0</v>
      </c>
    </row>
    <row r="22" ht="15" customHeight="1" spans="2:9">
      <c r="B22" t="s">
        <v>60</v>
      </c>
      <c r="D22" t="s">
        <v>61</v>
      </c>
      <c r="E22" t="s">
        <v>65</v>
      </c>
      <c r="F22">
        <f t="shared" si="0"/>
        <v>0</v>
      </c>
      <c r="G22">
        <v>0</v>
      </c>
      <c r="H22">
        <v>0</v>
      </c>
      <c r="I22">
        <v>0</v>
      </c>
    </row>
    <row r="23" ht="15" customHeight="1" spans="2:9">
      <c r="B23" t="s">
        <v>63</v>
      </c>
      <c r="D23" t="s">
        <v>64</v>
      </c>
      <c r="E23" t="s">
        <v>68</v>
      </c>
      <c r="F23">
        <f t="shared" si="0"/>
        <v>0</v>
      </c>
      <c r="G23">
        <v>0</v>
      </c>
      <c r="H23">
        <v>0</v>
      </c>
      <c r="I23">
        <v>0</v>
      </c>
    </row>
    <row r="24" ht="15" customHeight="1" spans="2:9">
      <c r="B24" t="s">
        <v>66</v>
      </c>
      <c r="D24" t="s">
        <v>67</v>
      </c>
      <c r="E24" t="s">
        <v>71</v>
      </c>
      <c r="F24">
        <f t="shared" si="0"/>
        <v>0</v>
      </c>
      <c r="G24">
        <v>0</v>
      </c>
      <c r="H24">
        <v>0</v>
      </c>
      <c r="I24">
        <v>0</v>
      </c>
    </row>
    <row r="25" ht="15" customHeight="1" spans="2:9">
      <c r="B25" t="s">
        <v>69</v>
      </c>
      <c r="D25" t="s">
        <v>70</v>
      </c>
      <c r="E25" t="s">
        <v>74</v>
      </c>
      <c r="F25">
        <f t="shared" si="0"/>
        <v>0</v>
      </c>
      <c r="G25">
        <v>0</v>
      </c>
      <c r="H25">
        <v>0</v>
      </c>
      <c r="I25">
        <v>0</v>
      </c>
    </row>
    <row r="26" ht="15" customHeight="1" spans="2:9">
      <c r="B26" t="s">
        <v>72</v>
      </c>
      <c r="D26" t="s">
        <v>73</v>
      </c>
      <c r="E26" t="s">
        <v>77</v>
      </c>
      <c r="F26">
        <f t="shared" si="0"/>
        <v>96443</v>
      </c>
      <c r="G26">
        <v>96443</v>
      </c>
      <c r="H26">
        <v>0</v>
      </c>
      <c r="I26">
        <v>0</v>
      </c>
    </row>
    <row r="27" ht="15" customHeight="1" spans="2:9">
      <c r="B27" t="s">
        <v>75</v>
      </c>
      <c r="D27" t="s">
        <v>76</v>
      </c>
      <c r="E27" t="s">
        <v>80</v>
      </c>
      <c r="F27">
        <f t="shared" si="0"/>
        <v>0</v>
      </c>
      <c r="G27">
        <v>0</v>
      </c>
      <c r="H27">
        <v>0</v>
      </c>
      <c r="I27">
        <v>0</v>
      </c>
    </row>
    <row r="28" ht="15" customHeight="1" spans="2:9">
      <c r="B28" t="s">
        <v>78</v>
      </c>
      <c r="D28" t="s">
        <v>79</v>
      </c>
      <c r="E28" t="s">
        <v>83</v>
      </c>
      <c r="F28">
        <f t="shared" si="0"/>
        <v>0</v>
      </c>
      <c r="G28">
        <v>0</v>
      </c>
      <c r="H28">
        <v>0</v>
      </c>
      <c r="I28">
        <v>0</v>
      </c>
    </row>
    <row r="29" ht="15" customHeight="1" spans="2:9">
      <c r="B29" t="s">
        <v>81</v>
      </c>
      <c r="D29" t="s">
        <v>82</v>
      </c>
      <c r="E29" t="s">
        <v>86</v>
      </c>
      <c r="F29">
        <f t="shared" si="0"/>
        <v>0</v>
      </c>
      <c r="G29">
        <v>0</v>
      </c>
      <c r="H29">
        <v>0</v>
      </c>
      <c r="I29">
        <v>0</v>
      </c>
    </row>
    <row r="30" ht="15" customHeight="1" spans="2:9">
      <c r="B30" t="s">
        <v>84</v>
      </c>
      <c r="D30" t="s">
        <v>85</v>
      </c>
      <c r="E30" t="s">
        <v>89</v>
      </c>
      <c r="F30">
        <f t="shared" si="0"/>
        <v>0</v>
      </c>
      <c r="G30">
        <v>0</v>
      </c>
      <c r="H30">
        <v>0</v>
      </c>
      <c r="I30">
        <v>0</v>
      </c>
    </row>
    <row r="31" ht="15" customHeight="1" spans="2:9">
      <c r="B31" t="s">
        <v>87</v>
      </c>
      <c r="D31" t="s">
        <v>88</v>
      </c>
      <c r="E31" t="s">
        <v>92</v>
      </c>
      <c r="F31">
        <f t="shared" si="0"/>
        <v>0</v>
      </c>
      <c r="G31">
        <v>0</v>
      </c>
      <c r="H31">
        <v>0</v>
      </c>
      <c r="I31">
        <v>0</v>
      </c>
    </row>
    <row r="32" ht="15" customHeight="1" spans="2:9">
      <c r="B32" t="s">
        <v>90</v>
      </c>
      <c r="D32" t="s">
        <v>91</v>
      </c>
      <c r="E32" t="s">
        <v>95</v>
      </c>
      <c r="F32">
        <f t="shared" si="0"/>
        <v>0</v>
      </c>
      <c r="G32">
        <v>0</v>
      </c>
      <c r="H32">
        <v>0</v>
      </c>
      <c r="I32">
        <v>0</v>
      </c>
    </row>
    <row r="33" ht="15" customHeight="1" spans="2:9">
      <c r="B33" t="s">
        <v>93</v>
      </c>
      <c r="D33" t="s">
        <v>94</v>
      </c>
      <c r="E33" t="s">
        <v>99</v>
      </c>
      <c r="F33">
        <f t="shared" si="0"/>
        <v>0</v>
      </c>
      <c r="G33">
        <v>0</v>
      </c>
      <c r="H33">
        <v>0</v>
      </c>
      <c r="I33">
        <v>0</v>
      </c>
    </row>
    <row r="34" ht="15" customHeight="1" spans="1:9">
      <c r="A34" t="s">
        <v>96</v>
      </c>
      <c r="B34" t="s">
        <v>97</v>
      </c>
      <c r="C34">
        <f>C8+C9+C10</f>
        <v>9133287.58</v>
      </c>
      <c r="D34" t="s">
        <v>98</v>
      </c>
      <c r="E34" t="s">
        <v>103</v>
      </c>
      <c r="F34">
        <f>SUM(F15:F33)</f>
        <v>9133287.58</v>
      </c>
      <c r="G34">
        <f t="shared" ref="G34:H34" si="1">SUM(G15:G33)</f>
        <v>8275098.08</v>
      </c>
      <c r="H34">
        <f t="shared" si="1"/>
        <v>858189.5</v>
      </c>
      <c r="I34">
        <v>0</v>
      </c>
    </row>
    <row r="35" ht="15" customHeight="1" spans="1:9">
      <c r="A35" t="s">
        <v>163</v>
      </c>
      <c r="B35" t="s">
        <v>101</v>
      </c>
      <c r="C35">
        <v>0</v>
      </c>
      <c r="D35" t="s">
        <v>164</v>
      </c>
      <c r="E35" t="s">
        <v>107</v>
      </c>
      <c r="F35">
        <v>0</v>
      </c>
      <c r="G35">
        <v>0</v>
      </c>
      <c r="H35">
        <v>0</v>
      </c>
      <c r="I35">
        <v>0</v>
      </c>
    </row>
    <row r="36" ht="15" customHeight="1" spans="1:5">
      <c r="A36" t="s">
        <v>165</v>
      </c>
      <c r="B36" t="s">
        <v>105</v>
      </c>
      <c r="C36">
        <v>0</v>
      </c>
      <c r="E36" t="s">
        <v>109</v>
      </c>
    </row>
    <row r="37" ht="15" customHeight="1" spans="1:5">
      <c r="A37" t="s">
        <v>166</v>
      </c>
      <c r="B37" t="s">
        <v>108</v>
      </c>
      <c r="C37">
        <v>0</v>
      </c>
      <c r="E37" t="s">
        <v>112</v>
      </c>
    </row>
    <row r="38" ht="15" customHeight="1" spans="1:5">
      <c r="A38" t="s">
        <v>167</v>
      </c>
      <c r="B38" t="s">
        <v>111</v>
      </c>
      <c r="C38">
        <v>0</v>
      </c>
      <c r="E38" t="s">
        <v>168</v>
      </c>
    </row>
    <row r="39" ht="15" customHeight="1" spans="1:9">
      <c r="A39" t="s">
        <v>110</v>
      </c>
      <c r="B39" t="s">
        <v>14</v>
      </c>
      <c r="C39">
        <f>C34+C35+C36+C37+C38</f>
        <v>9133287.58</v>
      </c>
      <c r="D39" t="s">
        <v>110</v>
      </c>
      <c r="E39" t="s">
        <v>169</v>
      </c>
      <c r="F39">
        <v>9133287.58</v>
      </c>
      <c r="G39">
        <v>8275098.08</v>
      </c>
      <c r="H39">
        <v>858189.5</v>
      </c>
      <c r="I39">
        <v>0</v>
      </c>
    </row>
    <row r="40" ht="15" customHeight="1" spans="1:1">
      <c r="A40" t="s">
        <v>170</v>
      </c>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5"/>
  <sheetViews>
    <sheetView workbookViewId="0">
      <pane xSplit="4" ySplit="9" topLeftCell="E10" activePane="bottomRight" state="frozen"/>
      <selection/>
      <selection pane="topRight"/>
      <selection pane="bottomLeft"/>
      <selection pane="bottomRight" activeCell="A2" sqref="A2"/>
    </sheetView>
  </sheetViews>
  <sheetFormatPr defaultColWidth="9" defaultRowHeight="13.5" outlineLevelCol="6"/>
  <cols>
    <col min="1" max="3" width="2.75" customWidth="1"/>
    <col min="4" max="4" width="32.75" customWidth="1"/>
    <col min="5" max="7" width="18.75" customWidth="1"/>
  </cols>
  <sheetData>
    <row r="2" spans="1:7">
      <c r="A2" t="s">
        <v>0</v>
      </c>
      <c r="D2" t="s">
        <v>171</v>
      </c>
      <c r="G2" t="s">
        <v>172</v>
      </c>
    </row>
    <row r="3" spans="7:7">
      <c r="G3" t="s">
        <v>3</v>
      </c>
    </row>
    <row r="4" ht="15" customHeight="1" spans="1:5">
      <c r="A4" t="s">
        <v>6</v>
      </c>
      <c r="E4" t="s">
        <v>173</v>
      </c>
    </row>
    <row r="5" ht="15" customHeight="1" spans="1:7">
      <c r="A5" t="s">
        <v>123</v>
      </c>
      <c r="D5" t="s">
        <v>124</v>
      </c>
      <c r="E5" t="s">
        <v>125</v>
      </c>
      <c r="F5" t="s">
        <v>147</v>
      </c>
      <c r="G5" t="s">
        <v>148</v>
      </c>
    </row>
    <row r="6" customHeight="1"/>
    <row r="7" ht="15" customHeight="1"/>
    <row r="8" ht="15" customHeight="1" spans="1:7">
      <c r="A8" t="s">
        <v>9</v>
      </c>
      <c r="E8" t="s">
        <v>10</v>
      </c>
      <c r="F8" t="s">
        <v>11</v>
      </c>
      <c r="G8" t="s">
        <v>19</v>
      </c>
    </row>
    <row r="9" ht="15" customHeight="1" spans="1:6">
      <c r="A9" t="s">
        <v>126</v>
      </c>
      <c r="E9">
        <f>E10+E16+E19+E22</f>
        <v>8275098.08</v>
      </c>
      <c r="F9">
        <f>F10+F16+F19+F22</f>
        <v>8275098.08</v>
      </c>
    </row>
    <row r="10" ht="15" customHeight="1" spans="1:6">
      <c r="A10">
        <v>208</v>
      </c>
      <c r="D10" t="s">
        <v>127</v>
      </c>
      <c r="E10">
        <f>F10</f>
        <v>148332.17</v>
      </c>
      <c r="F10">
        <f>F11+F13</f>
        <v>148332.17</v>
      </c>
    </row>
    <row r="11" ht="15" customHeight="1" spans="1:6">
      <c r="A11">
        <v>20805</v>
      </c>
      <c r="D11" t="s">
        <v>128</v>
      </c>
      <c r="E11">
        <f t="shared" ref="E11:E24" si="0">F11</f>
        <v>137823.08</v>
      </c>
      <c r="F11">
        <v>137823.08</v>
      </c>
    </row>
    <row r="12" ht="15" customHeight="1" spans="1:6">
      <c r="A12">
        <v>2080505</v>
      </c>
      <c r="D12" t="s">
        <v>129</v>
      </c>
      <c r="E12">
        <f t="shared" si="0"/>
        <v>137823.08</v>
      </c>
      <c r="F12">
        <v>137823.08</v>
      </c>
    </row>
    <row r="13" ht="15" customHeight="1" spans="1:6">
      <c r="A13" s="1">
        <v>20827</v>
      </c>
      <c r="B13" s="1"/>
      <c r="C13" s="1"/>
      <c r="D13" t="s">
        <v>130</v>
      </c>
      <c r="E13">
        <f t="shared" si="0"/>
        <v>10509.09</v>
      </c>
      <c r="F13">
        <f>F14+F15</f>
        <v>10509.09</v>
      </c>
    </row>
    <row r="14" ht="15" customHeight="1" spans="1:6">
      <c r="A14" s="1">
        <v>2082701</v>
      </c>
      <c r="B14" s="1"/>
      <c r="C14" s="1"/>
      <c r="D14" t="s">
        <v>131</v>
      </c>
      <c r="E14">
        <f t="shared" si="0"/>
        <v>6029.81</v>
      </c>
      <c r="F14">
        <v>6029.81</v>
      </c>
    </row>
    <row r="15" ht="15" customHeight="1" spans="1:6">
      <c r="A15" s="1">
        <v>2082702</v>
      </c>
      <c r="B15" s="1"/>
      <c r="C15" s="1"/>
      <c r="D15" t="s">
        <v>132</v>
      </c>
      <c r="E15">
        <f t="shared" si="0"/>
        <v>4479.28</v>
      </c>
      <c r="F15">
        <v>4479.28</v>
      </c>
    </row>
    <row r="16" ht="15" customHeight="1" spans="1:6">
      <c r="A16" s="1">
        <v>210</v>
      </c>
      <c r="B16" s="1"/>
      <c r="C16" s="1"/>
      <c r="D16" t="s">
        <v>133</v>
      </c>
      <c r="E16">
        <f t="shared" si="0"/>
        <v>73218.55</v>
      </c>
      <c r="F16">
        <f>F17</f>
        <v>73218.55</v>
      </c>
    </row>
    <row r="17" ht="15" customHeight="1" spans="1:6">
      <c r="A17" s="1">
        <v>21011</v>
      </c>
      <c r="B17" s="1"/>
      <c r="C17" s="1"/>
      <c r="D17" t="s">
        <v>134</v>
      </c>
      <c r="E17">
        <f t="shared" si="0"/>
        <v>73218.55</v>
      </c>
      <c r="F17">
        <v>73218.55</v>
      </c>
    </row>
    <row r="18" ht="15" customHeight="1" spans="1:6">
      <c r="A18" s="1">
        <v>2101102</v>
      </c>
      <c r="B18" s="1"/>
      <c r="C18" s="1"/>
      <c r="D18" t="s">
        <v>135</v>
      </c>
      <c r="E18">
        <f t="shared" si="0"/>
        <v>73218.55</v>
      </c>
      <c r="F18">
        <v>73218.55</v>
      </c>
    </row>
    <row r="19" ht="15" customHeight="1" spans="1:6">
      <c r="A19" s="1">
        <v>212</v>
      </c>
      <c r="B19" s="1"/>
      <c r="C19" s="1"/>
      <c r="D19" t="s">
        <v>136</v>
      </c>
      <c r="E19">
        <f>E20</f>
        <v>7957104.36</v>
      </c>
      <c r="F19">
        <f>F20</f>
        <v>7957104.36</v>
      </c>
    </row>
    <row r="20" ht="15" customHeight="1" spans="1:6">
      <c r="A20" s="1">
        <v>21203</v>
      </c>
      <c r="B20" s="1"/>
      <c r="C20" s="1"/>
      <c r="D20" t="s">
        <v>137</v>
      </c>
      <c r="E20">
        <f t="shared" si="0"/>
        <v>7957104.36</v>
      </c>
      <c r="F20">
        <v>7957104.36</v>
      </c>
    </row>
    <row r="21" ht="15" customHeight="1" spans="1:6">
      <c r="A21" s="1">
        <v>2120303</v>
      </c>
      <c r="B21" s="1"/>
      <c r="C21" s="1"/>
      <c r="D21" t="s">
        <v>138</v>
      </c>
      <c r="E21">
        <f t="shared" si="0"/>
        <v>7957104.36</v>
      </c>
      <c r="F21">
        <v>7957104.36</v>
      </c>
    </row>
    <row r="22" ht="15" customHeight="1" spans="1:6">
      <c r="A22" s="1">
        <v>221</v>
      </c>
      <c r="B22" s="1"/>
      <c r="C22" s="1"/>
      <c r="D22" t="s">
        <v>141</v>
      </c>
      <c r="E22">
        <f t="shared" si="0"/>
        <v>96443</v>
      </c>
      <c r="F22">
        <v>96443</v>
      </c>
    </row>
    <row r="23" ht="15" customHeight="1" spans="1:6">
      <c r="A23" s="1">
        <v>22102</v>
      </c>
      <c r="B23" s="1"/>
      <c r="C23" s="1"/>
      <c r="D23" t="s">
        <v>142</v>
      </c>
      <c r="E23">
        <f t="shared" si="0"/>
        <v>96443</v>
      </c>
      <c r="F23">
        <v>96443</v>
      </c>
    </row>
    <row r="24" ht="15" customHeight="1" spans="1:6">
      <c r="A24" s="1">
        <v>2210201</v>
      </c>
      <c r="B24" s="1"/>
      <c r="C24" s="1"/>
      <c r="D24" t="s">
        <v>143</v>
      </c>
      <c r="E24">
        <f t="shared" si="0"/>
        <v>96443</v>
      </c>
      <c r="F24">
        <v>96443</v>
      </c>
    </row>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spans="1:1">
      <c r="A35" t="s">
        <v>174</v>
      </c>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dataValidations count="1">
    <dataValidation type="list" allowBlank="1" sqref="A7:A9">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2" sqref="A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c r="A2" t="s">
        <v>0</v>
      </c>
      <c r="E2" t="s">
        <v>175</v>
      </c>
      <c r="I2" t="s">
        <v>176</v>
      </c>
    </row>
    <row r="3" spans="9:9">
      <c r="I3" t="s">
        <v>3</v>
      </c>
    </row>
    <row r="4" ht="15" customHeight="1" spans="1:4">
      <c r="A4" t="s">
        <v>177</v>
      </c>
      <c r="D4" t="s">
        <v>178</v>
      </c>
    </row>
    <row r="5" ht="15" customHeight="1" spans="1:9">
      <c r="A5" t="s">
        <v>123</v>
      </c>
      <c r="B5" t="s">
        <v>124</v>
      </c>
      <c r="C5" t="s">
        <v>179</v>
      </c>
      <c r="D5" t="s">
        <v>123</v>
      </c>
      <c r="E5" t="s">
        <v>124</v>
      </c>
      <c r="F5" t="s">
        <v>179</v>
      </c>
      <c r="G5" t="s">
        <v>123</v>
      </c>
      <c r="H5" t="s">
        <v>124</v>
      </c>
      <c r="I5" t="s">
        <v>179</v>
      </c>
    </row>
    <row r="6" ht="15" customHeight="1"/>
    <row r="7" ht="15" customHeight="1" spans="1:9">
      <c r="A7" t="s">
        <v>180</v>
      </c>
      <c r="B7" t="s">
        <v>181</v>
      </c>
      <c r="C7">
        <f>C8+C9+C10+C11++C12++C13+C14+C15+C16+C17+C18+C19++C20</f>
        <v>1736874.72</v>
      </c>
      <c r="D7" t="s">
        <v>182</v>
      </c>
      <c r="E7" t="s">
        <v>183</v>
      </c>
      <c r="F7">
        <f>F8+F9+F10+F11+F12+F13+F14+F15+F16+F17+F18+F19+F20+F21+F22+F23+F24+F25+F26+F27+F28+F29+F30+F31+F32+F33+F34</f>
        <v>5272373.36</v>
      </c>
      <c r="G7" t="s">
        <v>184</v>
      </c>
      <c r="H7" t="s">
        <v>185</v>
      </c>
      <c r="I7">
        <v>0</v>
      </c>
    </row>
    <row r="8" ht="15" customHeight="1" spans="1:9">
      <c r="A8" t="s">
        <v>186</v>
      </c>
      <c r="B8" t="s">
        <v>187</v>
      </c>
      <c r="C8">
        <v>552196</v>
      </c>
      <c r="D8" t="s">
        <v>188</v>
      </c>
      <c r="E8" t="s">
        <v>189</v>
      </c>
      <c r="F8">
        <v>29195.5</v>
      </c>
      <c r="G8" t="s">
        <v>190</v>
      </c>
      <c r="H8" t="s">
        <v>191</v>
      </c>
      <c r="I8">
        <v>0</v>
      </c>
    </row>
    <row r="9" ht="15" customHeight="1" spans="1:9">
      <c r="A9" t="s">
        <v>192</v>
      </c>
      <c r="B9" t="s">
        <v>193</v>
      </c>
      <c r="C9">
        <v>67953.5</v>
      </c>
      <c r="D9" t="s">
        <v>194</v>
      </c>
      <c r="E9" t="s">
        <v>195</v>
      </c>
      <c r="G9" t="s">
        <v>196</v>
      </c>
      <c r="H9" t="s">
        <v>197</v>
      </c>
      <c r="I9">
        <v>0</v>
      </c>
    </row>
    <row r="10" ht="15" customHeight="1" spans="1:9">
      <c r="A10" t="s">
        <v>198</v>
      </c>
      <c r="B10" t="s">
        <v>199</v>
      </c>
      <c r="C10">
        <v>529026.5</v>
      </c>
      <c r="D10" t="s">
        <v>200</v>
      </c>
      <c r="E10" t="s">
        <v>201</v>
      </c>
      <c r="G10" t="s">
        <v>202</v>
      </c>
      <c r="H10" t="s">
        <v>203</v>
      </c>
      <c r="I10">
        <v>0</v>
      </c>
    </row>
    <row r="11" ht="15" customHeight="1" spans="1:9">
      <c r="A11" t="s">
        <v>204</v>
      </c>
      <c r="B11" t="s">
        <v>205</v>
      </c>
      <c r="D11" t="s">
        <v>206</v>
      </c>
      <c r="E11" t="s">
        <v>207</v>
      </c>
      <c r="G11" t="s">
        <v>208</v>
      </c>
      <c r="H11" t="s">
        <v>209</v>
      </c>
      <c r="I11">
        <v>0</v>
      </c>
    </row>
    <row r="12" ht="15" customHeight="1" spans="1:9">
      <c r="A12" t="s">
        <v>210</v>
      </c>
      <c r="B12" t="s">
        <v>211</v>
      </c>
      <c r="C12">
        <v>269705</v>
      </c>
      <c r="D12" t="s">
        <v>212</v>
      </c>
      <c r="E12" t="s">
        <v>213</v>
      </c>
      <c r="F12">
        <v>49044.7</v>
      </c>
      <c r="G12" t="s">
        <v>214</v>
      </c>
      <c r="H12" t="s">
        <v>215</v>
      </c>
      <c r="I12">
        <v>0</v>
      </c>
    </row>
    <row r="13" ht="15" customHeight="1" spans="1:9">
      <c r="A13" t="s">
        <v>216</v>
      </c>
      <c r="B13" t="s">
        <v>217</v>
      </c>
      <c r="C13">
        <v>137823.08</v>
      </c>
      <c r="D13" t="s">
        <v>218</v>
      </c>
      <c r="E13" t="s">
        <v>219</v>
      </c>
      <c r="F13">
        <v>848593.59</v>
      </c>
      <c r="G13" t="s">
        <v>220</v>
      </c>
      <c r="H13" t="s">
        <v>221</v>
      </c>
      <c r="I13">
        <v>0</v>
      </c>
    </row>
    <row r="14" ht="15" customHeight="1" spans="1:9">
      <c r="A14" t="s">
        <v>222</v>
      </c>
      <c r="B14" t="s">
        <v>223</v>
      </c>
      <c r="D14" t="s">
        <v>224</v>
      </c>
      <c r="E14" t="s">
        <v>225</v>
      </c>
      <c r="G14" t="s">
        <v>226</v>
      </c>
      <c r="H14" t="s">
        <v>227</v>
      </c>
      <c r="I14">
        <v>0</v>
      </c>
    </row>
    <row r="15" ht="15" customHeight="1" spans="1:9">
      <c r="A15" t="s">
        <v>228</v>
      </c>
      <c r="B15" t="s">
        <v>229</v>
      </c>
      <c r="C15">
        <v>73218.55</v>
      </c>
      <c r="D15" t="s">
        <v>230</v>
      </c>
      <c r="E15" t="s">
        <v>231</v>
      </c>
      <c r="F15">
        <v>169000.4</v>
      </c>
      <c r="G15" t="s">
        <v>232</v>
      </c>
      <c r="H15" t="s">
        <v>233</v>
      </c>
      <c r="I15">
        <v>0</v>
      </c>
    </row>
    <row r="16" ht="15" customHeight="1" spans="1:9">
      <c r="A16" t="s">
        <v>234</v>
      </c>
      <c r="B16" t="s">
        <v>235</v>
      </c>
      <c r="D16" t="s">
        <v>236</v>
      </c>
      <c r="E16" t="s">
        <v>237</v>
      </c>
      <c r="G16" t="s">
        <v>238</v>
      </c>
      <c r="H16" t="s">
        <v>239</v>
      </c>
      <c r="I16">
        <v>0</v>
      </c>
    </row>
    <row r="17" ht="15" customHeight="1" spans="1:9">
      <c r="A17" t="s">
        <v>240</v>
      </c>
      <c r="B17" t="s">
        <v>241</v>
      </c>
      <c r="C17">
        <v>10509.09</v>
      </c>
      <c r="D17" t="s">
        <v>242</v>
      </c>
      <c r="E17" t="s">
        <v>243</v>
      </c>
      <c r="G17" t="s">
        <v>244</v>
      </c>
      <c r="H17" t="s">
        <v>245</v>
      </c>
      <c r="I17">
        <v>0</v>
      </c>
    </row>
    <row r="18" ht="15" customHeight="1" spans="1:9">
      <c r="A18" t="s">
        <v>246</v>
      </c>
      <c r="B18" t="s">
        <v>247</v>
      </c>
      <c r="C18">
        <v>96443</v>
      </c>
      <c r="D18" t="s">
        <v>248</v>
      </c>
      <c r="E18" t="s">
        <v>249</v>
      </c>
      <c r="G18" t="s">
        <v>250</v>
      </c>
      <c r="H18" t="s">
        <v>251</v>
      </c>
      <c r="I18">
        <v>0</v>
      </c>
    </row>
    <row r="19" ht="15" customHeight="1" spans="1:9">
      <c r="A19" t="s">
        <v>252</v>
      </c>
      <c r="B19" t="s">
        <v>253</v>
      </c>
      <c r="D19" t="s">
        <v>254</v>
      </c>
      <c r="E19" t="s">
        <v>255</v>
      </c>
      <c r="F19">
        <v>2015391.72</v>
      </c>
      <c r="G19" t="s">
        <v>256</v>
      </c>
      <c r="H19" t="s">
        <v>257</v>
      </c>
      <c r="I19">
        <v>0</v>
      </c>
    </row>
    <row r="20" ht="15" customHeight="1" spans="1:9">
      <c r="A20" t="s">
        <v>258</v>
      </c>
      <c r="B20" t="s">
        <v>259</v>
      </c>
      <c r="D20" t="s">
        <v>260</v>
      </c>
      <c r="E20" t="s">
        <v>261</v>
      </c>
      <c r="G20" t="s">
        <v>262</v>
      </c>
      <c r="H20" t="s">
        <v>263</v>
      </c>
      <c r="I20">
        <v>0</v>
      </c>
    </row>
    <row r="21" ht="15" customHeight="1" spans="1:9">
      <c r="A21" t="s">
        <v>264</v>
      </c>
      <c r="B21" t="s">
        <v>265</v>
      </c>
      <c r="C21">
        <f>C22+C23+C24+C25+C26+C27+C28+C29+C30+C31+C32+C33</f>
        <v>1265850</v>
      </c>
      <c r="D21" t="s">
        <v>266</v>
      </c>
      <c r="E21" t="s">
        <v>267</v>
      </c>
      <c r="G21" t="s">
        <v>268</v>
      </c>
      <c r="H21" t="s">
        <v>269</v>
      </c>
      <c r="I21">
        <v>0</v>
      </c>
    </row>
    <row r="22" ht="15" customHeight="1" spans="1:9">
      <c r="A22" t="s">
        <v>270</v>
      </c>
      <c r="B22" t="s">
        <v>271</v>
      </c>
      <c r="D22" t="s">
        <v>272</v>
      </c>
      <c r="E22" t="s">
        <v>273</v>
      </c>
      <c r="G22" t="s">
        <v>274</v>
      </c>
      <c r="H22" t="s">
        <v>275</v>
      </c>
      <c r="I22">
        <v>0</v>
      </c>
    </row>
    <row r="23" ht="15" customHeight="1" spans="1:9">
      <c r="A23" t="s">
        <v>276</v>
      </c>
      <c r="B23" t="s">
        <v>277</v>
      </c>
      <c r="D23" t="s">
        <v>278</v>
      </c>
      <c r="E23" t="s">
        <v>279</v>
      </c>
      <c r="G23" t="s">
        <v>280</v>
      </c>
      <c r="H23" t="s">
        <v>281</v>
      </c>
      <c r="I23">
        <v>0</v>
      </c>
    </row>
    <row r="24" ht="15" customHeight="1" spans="1:9">
      <c r="A24" t="s">
        <v>282</v>
      </c>
      <c r="B24" t="s">
        <v>283</v>
      </c>
      <c r="D24" t="s">
        <v>284</v>
      </c>
      <c r="E24" t="s">
        <v>285</v>
      </c>
      <c r="G24" t="s">
        <v>286</v>
      </c>
      <c r="H24" t="s">
        <v>287</v>
      </c>
      <c r="I24">
        <v>0</v>
      </c>
    </row>
    <row r="25" ht="15" customHeight="1" spans="1:9">
      <c r="A25" t="s">
        <v>288</v>
      </c>
      <c r="B25" t="s">
        <v>289</v>
      </c>
      <c r="D25" t="s">
        <v>290</v>
      </c>
      <c r="E25" t="s">
        <v>291</v>
      </c>
      <c r="G25" t="s">
        <v>292</v>
      </c>
      <c r="H25" t="s">
        <v>293</v>
      </c>
      <c r="I25">
        <v>0</v>
      </c>
    </row>
    <row r="26" ht="15" customHeight="1" spans="1:9">
      <c r="A26" t="s">
        <v>294</v>
      </c>
      <c r="B26" t="s">
        <v>295</v>
      </c>
      <c r="C26">
        <v>1265610</v>
      </c>
      <c r="D26" t="s">
        <v>296</v>
      </c>
      <c r="E26" t="s">
        <v>297</v>
      </c>
      <c r="G26" t="s">
        <v>298</v>
      </c>
      <c r="H26" t="s">
        <v>299</v>
      </c>
      <c r="I26">
        <v>0</v>
      </c>
    </row>
    <row r="27" ht="15" customHeight="1" spans="1:9">
      <c r="A27" t="s">
        <v>300</v>
      </c>
      <c r="B27" t="s">
        <v>301</v>
      </c>
      <c r="D27" t="s">
        <v>302</v>
      </c>
      <c r="E27" t="s">
        <v>303</v>
      </c>
      <c r="F27">
        <v>2027513.65</v>
      </c>
      <c r="G27" t="s">
        <v>304</v>
      </c>
      <c r="H27" t="s">
        <v>305</v>
      </c>
      <c r="I27">
        <v>0</v>
      </c>
    </row>
    <row r="28" ht="15" customHeight="1" spans="1:9">
      <c r="A28" t="s">
        <v>306</v>
      </c>
      <c r="B28" t="s">
        <v>307</v>
      </c>
      <c r="D28" t="s">
        <v>308</v>
      </c>
      <c r="E28" t="s">
        <v>309</v>
      </c>
      <c r="F28">
        <v>110000</v>
      </c>
      <c r="G28" t="s">
        <v>310</v>
      </c>
      <c r="H28" t="s">
        <v>311</v>
      </c>
      <c r="I28">
        <v>0</v>
      </c>
    </row>
    <row r="29" ht="15" customHeight="1" spans="1:9">
      <c r="A29" t="s">
        <v>312</v>
      </c>
      <c r="B29" t="s">
        <v>313</v>
      </c>
      <c r="D29" t="s">
        <v>314</v>
      </c>
      <c r="E29" t="s">
        <v>315</v>
      </c>
      <c r="F29">
        <v>13633.8</v>
      </c>
      <c r="G29" t="s">
        <v>316</v>
      </c>
      <c r="H29" t="s">
        <v>317</v>
      </c>
      <c r="I29">
        <v>0</v>
      </c>
    </row>
    <row r="30" ht="15" customHeight="1" spans="1:9">
      <c r="A30" t="s">
        <v>318</v>
      </c>
      <c r="B30" t="s">
        <v>319</v>
      </c>
      <c r="C30">
        <v>240</v>
      </c>
      <c r="D30" t="s">
        <v>320</v>
      </c>
      <c r="E30" t="s">
        <v>321</v>
      </c>
      <c r="F30">
        <v>10000</v>
      </c>
      <c r="G30" t="s">
        <v>322</v>
      </c>
      <c r="H30" t="s">
        <v>323</v>
      </c>
      <c r="I30">
        <v>0</v>
      </c>
    </row>
    <row r="31" ht="15" customHeight="1" spans="1:9">
      <c r="A31" t="s">
        <v>324</v>
      </c>
      <c r="B31" t="s">
        <v>325</v>
      </c>
      <c r="D31" t="s">
        <v>326</v>
      </c>
      <c r="E31" t="s">
        <v>327</v>
      </c>
      <c r="F31">
        <v>0</v>
      </c>
      <c r="G31" t="s">
        <v>328</v>
      </c>
      <c r="H31" t="s">
        <v>329</v>
      </c>
      <c r="I31">
        <v>0</v>
      </c>
    </row>
    <row r="32" ht="15" customHeight="1" spans="1:9">
      <c r="A32" t="s">
        <v>330</v>
      </c>
      <c r="B32" t="s">
        <v>331</v>
      </c>
      <c r="D32" t="s">
        <v>332</v>
      </c>
      <c r="E32" t="s">
        <v>333</v>
      </c>
      <c r="F32">
        <v>0</v>
      </c>
      <c r="G32" t="s">
        <v>334</v>
      </c>
      <c r="H32" t="s">
        <v>335</v>
      </c>
      <c r="I32">
        <v>0</v>
      </c>
    </row>
    <row r="33" ht="15" customHeight="1" spans="1:6">
      <c r="A33" t="s">
        <v>336</v>
      </c>
      <c r="B33" t="s">
        <v>337</v>
      </c>
      <c r="D33" t="s">
        <v>338</v>
      </c>
      <c r="E33" t="s">
        <v>339</v>
      </c>
      <c r="F33">
        <v>0</v>
      </c>
    </row>
    <row r="34" ht="15" customHeight="1" spans="4:6">
      <c r="D34" t="s">
        <v>340</v>
      </c>
      <c r="E34" t="s">
        <v>341</v>
      </c>
      <c r="F34">
        <v>0</v>
      </c>
    </row>
    <row r="35" ht="15" customHeight="1" spans="1:9">
      <c r="A35" t="s">
        <v>342</v>
      </c>
      <c r="C35">
        <f>C7+C21</f>
        <v>3002724.72</v>
      </c>
      <c r="D35" t="s">
        <v>343</v>
      </c>
      <c r="I35">
        <f>F7</f>
        <v>5272373.36</v>
      </c>
    </row>
    <row r="36" ht="15" customHeight="1" spans="1:1">
      <c r="A36" t="s">
        <v>344</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10" width="14" customWidth="1"/>
  </cols>
  <sheetData>
    <row r="2" spans="1:10">
      <c r="A2" t="s">
        <v>0</v>
      </c>
      <c r="E2" t="s">
        <v>345</v>
      </c>
      <c r="J2" t="s">
        <v>346</v>
      </c>
    </row>
    <row r="3" spans="10:10">
      <c r="J3" t="s">
        <v>3</v>
      </c>
    </row>
    <row r="4" ht="15" customHeight="1" spans="1:10">
      <c r="A4" t="s">
        <v>6</v>
      </c>
      <c r="E4" t="s">
        <v>104</v>
      </c>
      <c r="F4" t="s">
        <v>347</v>
      </c>
      <c r="G4" t="s">
        <v>173</v>
      </c>
      <c r="J4" t="s">
        <v>106</v>
      </c>
    </row>
    <row r="5" ht="15" customHeight="1" spans="1:9">
      <c r="A5" t="s">
        <v>123</v>
      </c>
      <c r="D5" t="s">
        <v>124</v>
      </c>
      <c r="G5" t="s">
        <v>125</v>
      </c>
      <c r="H5" t="s">
        <v>147</v>
      </c>
      <c r="I5" t="s">
        <v>148</v>
      </c>
    </row>
    <row r="6" ht="15" customHeight="1" spans="8:9">
      <c r="H6" t="s">
        <v>125</v>
      </c>
      <c r="I6" t="s">
        <v>125</v>
      </c>
    </row>
    <row r="7" ht="15" customHeight="1"/>
    <row r="8" ht="15" customHeight="1" spans="1:10">
      <c r="A8" t="s">
        <v>9</v>
      </c>
      <c r="E8" t="s">
        <v>10</v>
      </c>
      <c r="F8" t="s">
        <v>11</v>
      </c>
      <c r="G8" t="s">
        <v>19</v>
      </c>
      <c r="H8" t="s">
        <v>23</v>
      </c>
      <c r="I8" t="s">
        <v>27</v>
      </c>
      <c r="J8" t="s">
        <v>31</v>
      </c>
    </row>
    <row r="9" ht="15" customHeight="1" spans="1:1">
      <c r="A9" t="s">
        <v>126</v>
      </c>
    </row>
    <row r="10" ht="15" customHeight="1" spans="1:8">
      <c r="A10">
        <v>212</v>
      </c>
      <c r="D10" t="s">
        <v>136</v>
      </c>
      <c r="F10">
        <f>F11</f>
        <v>858189.5</v>
      </c>
      <c r="G10">
        <f t="shared" ref="G10:G12" si="0">H10+I10</f>
        <v>858189.5</v>
      </c>
      <c r="H10">
        <f>H11</f>
        <v>858189.5</v>
      </c>
    </row>
    <row r="11" ht="15" customHeight="1" spans="1:8">
      <c r="A11">
        <v>21208</v>
      </c>
      <c r="D11" t="s">
        <v>139</v>
      </c>
      <c r="F11">
        <f>F12</f>
        <v>858189.5</v>
      </c>
      <c r="G11">
        <f t="shared" si="0"/>
        <v>858189.5</v>
      </c>
      <c r="H11">
        <f>H12</f>
        <v>858189.5</v>
      </c>
    </row>
    <row r="12" ht="15" customHeight="1" spans="1:8">
      <c r="A12">
        <v>2120805</v>
      </c>
      <c r="D12" t="s">
        <v>140</v>
      </c>
      <c r="F12">
        <v>858189.5</v>
      </c>
      <c r="G12">
        <f t="shared" si="0"/>
        <v>858189.5</v>
      </c>
      <c r="H12">
        <v>858189.5</v>
      </c>
    </row>
    <row r="13" ht="15" customHeight="1" spans="1:1">
      <c r="A13" t="s">
        <v>348</v>
      </c>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2" sqref="A2"/>
    </sheetView>
  </sheetViews>
  <sheetFormatPr defaultColWidth="9" defaultRowHeight="13.5" outlineLevelCol="6"/>
  <cols>
    <col min="1" max="3" width="2.75" customWidth="1"/>
    <col min="4" max="4" width="32.75" customWidth="1"/>
    <col min="5" max="7" width="14" customWidth="1"/>
  </cols>
  <sheetData>
    <row r="2" spans="1:7">
      <c r="A2" t="s">
        <v>0</v>
      </c>
      <c r="D2" t="s">
        <v>349</v>
      </c>
      <c r="G2" t="s">
        <v>350</v>
      </c>
    </row>
    <row r="3" spans="7:7">
      <c r="G3" t="s">
        <v>3</v>
      </c>
    </row>
    <row r="4" ht="15" customHeight="1" spans="1:5">
      <c r="A4" t="s">
        <v>6</v>
      </c>
      <c r="E4" t="s">
        <v>173</v>
      </c>
    </row>
    <row r="5" ht="15" customHeight="1" spans="1:7">
      <c r="A5" t="s">
        <v>123</v>
      </c>
      <c r="D5" t="s">
        <v>124</v>
      </c>
      <c r="E5" t="s">
        <v>126</v>
      </c>
      <c r="F5" t="s">
        <v>147</v>
      </c>
      <c r="G5" t="s">
        <v>148</v>
      </c>
    </row>
    <row r="6" ht="15" customHeight="1" spans="6:7">
      <c r="F6" t="s">
        <v>125</v>
      </c>
      <c r="G6" t="s">
        <v>125</v>
      </c>
    </row>
    <row r="7" ht="15" customHeight="1"/>
    <row r="8" ht="15" customHeight="1" spans="1:7">
      <c r="A8" t="s">
        <v>9</v>
      </c>
      <c r="E8" t="s">
        <v>10</v>
      </c>
      <c r="F8" t="s">
        <v>11</v>
      </c>
      <c r="G8" t="s">
        <v>19</v>
      </c>
    </row>
    <row r="9" ht="15" customHeight="1" spans="1:6">
      <c r="A9" t="s">
        <v>126</v>
      </c>
      <c r="F9">
        <v>0</v>
      </c>
    </row>
    <row r="10" ht="15" customHeight="1"/>
    <row r="11" ht="15" customHeight="1" spans="1:1">
      <c r="A11" t="s">
        <v>351</v>
      </c>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2" sqref="A2"/>
    </sheetView>
  </sheetViews>
  <sheetFormatPr defaultColWidth="9" defaultRowHeight="13.5"/>
  <cols>
    <col min="1" max="12" width="11.75" customWidth="1"/>
  </cols>
  <sheetData>
    <row r="2" spans="1:12">
      <c r="A2" t="s">
        <v>0</v>
      </c>
      <c r="F2" t="s">
        <v>352</v>
      </c>
      <c r="L2" t="s">
        <v>353</v>
      </c>
    </row>
    <row r="3" spans="12:12">
      <c r="L3" t="s">
        <v>3</v>
      </c>
    </row>
    <row r="4" ht="15" customHeight="1" spans="1:7">
      <c r="A4" t="s">
        <v>354</v>
      </c>
      <c r="G4" t="s">
        <v>179</v>
      </c>
    </row>
    <row r="5" ht="15" customHeight="1" spans="1:12">
      <c r="A5" t="s">
        <v>126</v>
      </c>
      <c r="B5" t="s">
        <v>355</v>
      </c>
      <c r="C5" t="s">
        <v>356</v>
      </c>
      <c r="F5" t="s">
        <v>357</v>
      </c>
      <c r="G5" t="s">
        <v>126</v>
      </c>
      <c r="H5" t="s">
        <v>355</v>
      </c>
      <c r="I5" t="s">
        <v>356</v>
      </c>
      <c r="L5" t="s">
        <v>357</v>
      </c>
    </row>
    <row r="6" ht="30" customHeight="1" spans="3:11">
      <c r="C6" t="s">
        <v>125</v>
      </c>
      <c r="D6" t="s">
        <v>358</v>
      </c>
      <c r="E6" t="s">
        <v>359</v>
      </c>
      <c r="I6" t="s">
        <v>125</v>
      </c>
      <c r="J6" t="s">
        <v>358</v>
      </c>
      <c r="K6" t="s">
        <v>359</v>
      </c>
    </row>
    <row r="7" ht="15" customHeight="1" spans="1:12">
      <c r="A7" t="s">
        <v>10</v>
      </c>
      <c r="B7" t="s">
        <v>11</v>
      </c>
      <c r="C7" t="s">
        <v>19</v>
      </c>
      <c r="D7" t="s">
        <v>23</v>
      </c>
      <c r="E7" t="s">
        <v>27</v>
      </c>
      <c r="F7" t="s">
        <v>31</v>
      </c>
      <c r="G7" t="s">
        <v>35</v>
      </c>
      <c r="H7" t="s">
        <v>39</v>
      </c>
      <c r="I7" t="s">
        <v>42</v>
      </c>
      <c r="J7" t="s">
        <v>45</v>
      </c>
      <c r="K7" t="s">
        <v>48</v>
      </c>
      <c r="L7" t="s">
        <v>51</v>
      </c>
    </row>
    <row r="8" ht="15" customHeight="1" spans="1:12">
      <c r="A8">
        <v>0</v>
      </c>
      <c r="B8">
        <v>0</v>
      </c>
      <c r="C8">
        <v>0</v>
      </c>
      <c r="D8">
        <v>0</v>
      </c>
      <c r="E8">
        <v>0</v>
      </c>
      <c r="F8">
        <v>0</v>
      </c>
      <c r="G8">
        <v>0</v>
      </c>
      <c r="H8">
        <v>0</v>
      </c>
      <c r="I8">
        <v>0</v>
      </c>
      <c r="J8">
        <v>0</v>
      </c>
      <c r="K8">
        <v>0</v>
      </c>
      <c r="L8">
        <v>0</v>
      </c>
    </row>
    <row r="9" ht="30" customHeight="1" spans="1:1">
      <c r="A9" t="s">
        <v>360</v>
      </c>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老乔</cp:lastModifiedBy>
  <dcterms:created xsi:type="dcterms:W3CDTF">2023-11-16T01:30:00Z</dcterms:created>
  <dcterms:modified xsi:type="dcterms:W3CDTF">2024-01-05T02:42:37Z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16C05B14E6534B2CBF4903FEDE9A0FB4_12</vt:lpwstr>
  </property>
  <property fmtid="{D5CDD505-2E9C-101B-9397-08002B2CF9AE}" pid="3" name="KSOProductBuildVer">
    <vt:lpwstr>2052-12.1.0.16120</vt:lpwstr>
  </property>
</Properties>
</file>