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/>
  <calcPr fullCalcOnLoad="1"/>
</workbook>
</file>

<file path=xl/sharedStrings.xml><?xml version="1.0" encoding="utf-8"?>
<sst xmlns="http://schemas.openxmlformats.org/spreadsheetml/2006/main" count="322" uniqueCount="197">
  <si>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</si>
  <si>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</si>
  <si>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</si>
  <si>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</si>
  <si>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</si>
  <si>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</si>
  <si>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</si>
  <si>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</si>
  <si>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</si>
  <si>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</si>
  <si>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</si>
  <si>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</si>
  <si>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</si>
  <si>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</si>
  <si>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</si>
  <si>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</si>
  <si>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</si>
  <si>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</si>
  <si>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</si>
  <si>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</si>
  <si>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</si>
  <si>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</si>
  <si>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</si>
  <si>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</si>
  <si>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</si>
  <si>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</si>
  <si>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</si>
  <si>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</si>
  <si>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</si>
  <si>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</si>
  <si>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</si>
  <si>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</si>
  <si>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</si>
  <si>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</si>
  <si>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</si>
  <si>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</si>
  <si>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</si>
  <si>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</si>
  <si>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</si>
  <si>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</si>
  <si>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</si>
  <si>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</si>
  <si>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</si>
  <si>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</si>
  <si>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</si>
  <si>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</si>
  <si>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</si>
  <si>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</si>
  <si>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</si>
  <si>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</si>
  <si>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</si>
  <si>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</si>
  <si>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</si>
  <si>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</si>
  <si>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</si>
  <si>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</si>
  <si>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</si>
  <si>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</si>
  <si>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</si>
  <si>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</si>
  <si>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</si>
  <si>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</si>
  <si>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</si>
  <si>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</si>
  <si>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</si>
  <si>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</si>
  <si>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</si>
  <si>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</si>
  <si>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</si>
  <si>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</si>
  <si>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</si>
  <si>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</si>
  <si>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</si>
  <si>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</si>
  <si>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</si>
  <si>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</si>
  <si>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</si>
  <si>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</si>
  <si>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</si>
  <si>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</si>
  <si>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</si>
  <si>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</si>
  <si>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</si>
  <si>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</si>
  <si>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</si>
  <si>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</si>
  <si>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</si>
  <si>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</si>
  <si>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</si>
  <si>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</si>
  <si>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</si>
  <si>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</si>
  <si>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</si>
  <si>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</si>
  <si>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</si>
  <si>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</si>
  <si>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</si>
  <si>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</si>
  <si>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</si>
  <si>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</si>
  <si>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</si>
  <si>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</si>
  <si>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</si>
  <si>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</si>
  <si>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</si>
  <si>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</si>
  <si>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</si>
  <si>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</si>
  <si>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</si>
  <si>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</si>
  <si>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</si>
  <si>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</si>
  <si>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</si>
  <si>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</si>
  <si>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</si>
  <si>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</si>
  <si>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</si>
  <si>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</si>
  <si>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</si>
  <si>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</si>
  <si>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</si>
  <si>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</si>
  <si>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</si>
  <si>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</si>
  <si>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</si>
  <si>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</si>
  <si>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</si>
  <si>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</si>
  <si>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</si>
  <si>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</si>
  <si>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商品和服务支出</t>
  </si>
  <si>
    <t>对个人和家庭的补助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</si>
  <si>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</si>
  <si>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</si>
  <si>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</si>
  <si>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</si>
  <si>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</si>
  <si>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</si>
  <si>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</si>
  <si>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</si>
  <si>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</si>
  <si>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</si>
  <si>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</si>
  <si>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政府性基金支出预算表</t>
  </si>
  <si>
    <t>项        目</t>
  </si>
  <si>
    <t>社会保险缴费</t>
  </si>
  <si>
    <t>其他工资福利支出</t>
  </si>
  <si>
    <t xml:space="preserve">    绩效工资</t>
  </si>
  <si>
    <t xml:space="preserve">    年终一次性奖金</t>
  </si>
  <si>
    <t xml:space="preserve">    医疗保险</t>
  </si>
  <si>
    <t xml:space="preserve">    生育保险</t>
  </si>
  <si>
    <t xml:space="preserve">    失业保险</t>
  </si>
  <si>
    <t xml:space="preserve">    工伤保险</t>
  </si>
  <si>
    <t xml:space="preserve">     临时工工资</t>
  </si>
  <si>
    <t xml:space="preserve">     其他</t>
  </si>
  <si>
    <t xml:space="preserve">     五项公用经费（办公费、水费、电费、邮电费、差旅费）</t>
  </si>
  <si>
    <t>　　 公用取暖费</t>
  </si>
  <si>
    <t xml:space="preserve">     交通费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</si>
  <si>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</si>
  <si>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</si>
  <si>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</si>
  <si>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</si>
  <si>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招待费</t>
  </si>
  <si>
    <t xml:space="preserve">     专用材料费</t>
  </si>
  <si>
    <t xml:space="preserve">     劳务费</t>
  </si>
  <si>
    <t xml:space="preserve">     乡镇车辆保险</t>
  </si>
  <si>
    <t xml:space="preserve">     离退休人员公用经费</t>
  </si>
  <si>
    <t xml:space="preserve">     工会经费</t>
  </si>
  <si>
    <t xml:space="preserve">     在职福利费</t>
  </si>
  <si>
    <t xml:space="preserve">     离退休福利费</t>
  </si>
  <si>
    <t xml:space="preserve">     离退休费</t>
  </si>
  <si>
    <t xml:space="preserve">     年终慰问费</t>
  </si>
  <si>
    <t xml:space="preserve">     离退休个人取暖费</t>
  </si>
  <si>
    <t xml:space="preserve">     遗属生活补助</t>
  </si>
  <si>
    <t xml:space="preserve">     独生子女父母奖励</t>
  </si>
  <si>
    <t xml:space="preserve">     住房公积金</t>
  </si>
  <si>
    <t xml:space="preserve">     精简离退人员工资</t>
  </si>
  <si>
    <t xml:space="preserve">     离休人员多发一个月工资</t>
  </si>
  <si>
    <t>2017年部门预算表</t>
  </si>
  <si>
    <t xml:space="preserve">        行政运行</t>
  </si>
  <si>
    <t>社会保障和就业支出</t>
  </si>
  <si>
    <t xml:space="preserve">    行政事业单位离退休</t>
  </si>
  <si>
    <t xml:space="preserve">        归口管理的行政单位离退休</t>
  </si>
  <si>
    <t>医疗卫生与计划生育支出</t>
  </si>
  <si>
    <t xml:space="preserve">    行政事业单位医疗</t>
  </si>
  <si>
    <t xml:space="preserve">        行政单位医疗</t>
  </si>
  <si>
    <t>住房保障支出</t>
  </si>
  <si>
    <t xml:space="preserve">    住房改革支出</t>
  </si>
  <si>
    <t xml:space="preserve">        住房公积金</t>
  </si>
  <si>
    <t>农林水支出</t>
  </si>
  <si>
    <t xml:space="preserve">    林业</t>
  </si>
  <si>
    <t>甘州区林业局</t>
  </si>
  <si>
    <t>合计</t>
  </si>
  <si>
    <t>单位名称：甘州区林业局</t>
  </si>
  <si>
    <t>王东军</t>
  </si>
  <si>
    <t>倪自银</t>
  </si>
  <si>
    <t>管海燕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</si>
</sst>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_);[Red]\(#,##0.00\)"/>
    <numFmt numFmtId="193" formatCode="#,##0.00;[Red]#,##0.0"/>
    <numFmt numFmtId="194" formatCode="#,##0.00_ "/>
    <numFmt numFmtId="195" formatCode="###,##0.00"/>
    <numFmt numFmtId="196" formatCode="0.00_);[Red]\(0.00\)"/>
    <numFmt numFmtId="197" formatCode="##0"/>
    <numFmt numFmtId="198" formatCode="0.00_ "/>
    <numFmt numFmtId="199" formatCode="0_ "/>
  </numFmts>
  <fonts count="54">
    <font>
      <sz val="10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10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Default"/>
      <family val="2"/>
    </font>
    <font>
      <b/>
      <sz val="10"/>
      <color indexed="10"/>
      <name val="Default"/>
      <family val="2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sz val="14"/>
      <color indexed="8"/>
      <name val="楷体_GB2312"/>
      <family val="2"/>
    </font>
    <font>
      <sz val="14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16" borderId="5" applyNumberFormat="0" applyAlignment="0" applyProtection="0"/>
    <xf numFmtId="0" fontId="47" fillId="17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16" borderId="8" applyNumberFormat="0" applyAlignment="0" applyProtection="0"/>
    <xf numFmtId="0" fontId="5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93" fontId="8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/>
      <protection/>
    </xf>
    <xf numFmtId="192" fontId="12" fillId="0" borderId="11" xfId="0" applyNumberFormat="1" applyFont="1" applyBorder="1" applyAlignment="1" applyProtection="1">
      <alignment horizontal="right" vertical="center" wrapText="1"/>
      <protection/>
    </xf>
    <xf numFmtId="192" fontId="12" fillId="0" borderId="11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4" fontId="12" fillId="0" borderId="11" xfId="0" applyNumberFormat="1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4" fontId="28" fillId="0" borderId="11" xfId="0" applyNumberFormat="1" applyFont="1" applyBorder="1" applyAlignment="1" applyProtection="1">
      <alignment horizontal="right" vertical="center"/>
      <protection/>
    </xf>
    <xf numFmtId="192" fontId="28" fillId="0" borderId="11" xfId="0" applyNumberFormat="1" applyFont="1" applyBorder="1" applyAlignment="1" applyProtection="1">
      <alignment horizontal="right" vertical="center" wrapText="1"/>
      <protection/>
    </xf>
    <xf numFmtId="4" fontId="12" fillId="0" borderId="11" xfId="0" applyNumberFormat="1" applyFont="1" applyBorder="1" applyAlignment="1" applyProtection="1">
      <alignment horizontal="right" vertical="center"/>
      <protection/>
    </xf>
    <xf numFmtId="192" fontId="28" fillId="0" borderId="11" xfId="0" applyNumberFormat="1" applyFont="1" applyBorder="1" applyAlignment="1" applyProtection="1">
      <alignment vertical="center" wrapText="1"/>
      <protection/>
    </xf>
    <xf numFmtId="192" fontId="28" fillId="0" borderId="11" xfId="0" applyNumberFormat="1" applyFont="1" applyBorder="1" applyAlignment="1" applyProtection="1">
      <alignment vertical="center" wrapText="1"/>
      <protection/>
    </xf>
    <xf numFmtId="192" fontId="28" fillId="0" borderId="11" xfId="0" applyNumberFormat="1" applyFont="1" applyBorder="1" applyAlignment="1" applyProtection="1">
      <alignment vertical="center" wrapText="1"/>
      <protection/>
    </xf>
    <xf numFmtId="192" fontId="12" fillId="0" borderId="11" xfId="0" applyNumberFormat="1" applyFont="1" applyBorder="1" applyAlignment="1" applyProtection="1">
      <alignment/>
      <protection/>
    </xf>
    <xf numFmtId="4" fontId="28" fillId="0" borderId="11" xfId="0" applyNumberFormat="1" applyFont="1" applyBorder="1" applyAlignment="1" applyProtection="1">
      <alignment horizontal="right" vertical="center"/>
      <protection/>
    </xf>
    <xf numFmtId="192" fontId="28" fillId="0" borderId="11" xfId="0" applyNumberFormat="1" applyFont="1" applyBorder="1" applyAlignment="1" applyProtection="1">
      <alignment horizontal="right" vertical="center" wrapText="1"/>
      <protection/>
    </xf>
    <xf numFmtId="193" fontId="12" fillId="0" borderId="11" xfId="0" applyNumberFormat="1" applyFont="1" applyBorder="1" applyAlignment="1" applyProtection="1">
      <alignment horizontal="right" vertical="center"/>
      <protection/>
    </xf>
    <xf numFmtId="192" fontId="12" fillId="24" borderId="11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/>
      <protection/>
    </xf>
    <xf numFmtId="193" fontId="12" fillId="0" borderId="11" xfId="0" applyNumberFormat="1" applyFont="1" applyBorder="1" applyAlignment="1" applyProtection="1">
      <alignment horizontal="right"/>
      <protection/>
    </xf>
    <xf numFmtId="193" fontId="12" fillId="0" borderId="11" xfId="0" applyNumberFormat="1" applyFont="1" applyBorder="1" applyAlignment="1" applyProtection="1">
      <alignment horizontal="center" vertical="center"/>
      <protection/>
    </xf>
    <xf numFmtId="4" fontId="28" fillId="0" borderId="11" xfId="0" applyNumberFormat="1" applyFont="1" applyBorder="1" applyAlignment="1" applyProtection="1">
      <alignment horizontal="right" vertical="center"/>
      <protection/>
    </xf>
    <xf numFmtId="193" fontId="28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/>
      <protection/>
    </xf>
    <xf numFmtId="49" fontId="15" fillId="0" borderId="11" xfId="0" applyNumberFormat="1" applyFont="1" applyBorder="1" applyAlignment="1" applyProtection="1">
      <alignment vertical="center"/>
      <protection/>
    </xf>
    <xf numFmtId="49" fontId="12" fillId="0" borderId="11" xfId="0" applyNumberFormat="1" applyFont="1" applyBorder="1" applyAlignment="1" applyProtection="1">
      <alignment vertical="center"/>
      <protection/>
    </xf>
    <xf numFmtId="49" fontId="18" fillId="0" borderId="11" xfId="0" applyNumberFormat="1" applyFont="1" applyBorder="1" applyAlignment="1" applyProtection="1">
      <alignment vertical="center"/>
      <protection/>
    </xf>
    <xf numFmtId="49" fontId="24" fillId="0" borderId="11" xfId="0" applyNumberFormat="1" applyFont="1" applyBorder="1" applyAlignment="1" applyProtection="1">
      <alignment vertical="center" wrapText="1"/>
      <protection/>
    </xf>
    <xf numFmtId="0" fontId="34" fillId="0" borderId="11" xfId="0" applyFont="1" applyBorder="1" applyAlignment="1">
      <alignment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right" vertical="center"/>
      <protection/>
    </xf>
    <xf numFmtId="198" fontId="12" fillId="0" borderId="11" xfId="0" applyNumberFormat="1" applyFont="1" applyBorder="1" applyAlignment="1" applyProtection="1">
      <alignment horizontal="right" vertical="center"/>
      <protection/>
    </xf>
    <xf numFmtId="198" fontId="12" fillId="0" borderId="11" xfId="0" applyNumberFormat="1" applyFont="1" applyBorder="1" applyAlignment="1" applyProtection="1">
      <alignment horizontal="right" vertical="center" wrapText="1"/>
      <protection/>
    </xf>
    <xf numFmtId="198" fontId="0" fillId="0" borderId="11" xfId="0" applyNumberFormat="1" applyBorder="1" applyAlignment="1">
      <alignment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30" fillId="24" borderId="13" xfId="0" applyNumberFormat="1" applyFont="1" applyFill="1" applyBorder="1" applyAlignment="1">
      <alignment horizontal="right" vertical="center" wrapText="1"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35" fillId="24" borderId="13" xfId="0" applyNumberFormat="1" applyFont="1" applyFill="1" applyBorder="1" applyAlignment="1">
      <alignment horizontal="right" vertical="center" wrapText="1"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30" fillId="0" borderId="11" xfId="0" applyNumberFormat="1" applyFont="1" applyBorder="1" applyAlignment="1">
      <alignment horizontal="right" vertical="center"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30" fillId="24" borderId="14" xfId="0" applyNumberFormat="1" applyFont="1" applyFill="1" applyBorder="1" applyAlignment="1">
      <alignment horizontal="right" vertical="center" wrapText="1"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28" fillId="0" borderId="11" xfId="0" applyNumberFormat="1" applyFont="1" applyBorder="1" applyAlignment="1" applyProtection="1">
      <alignment horizontal="right" vertical="center"/>
      <protection/>
    </xf>
    <xf numFmtId="198" fontId="33" fillId="0" borderId="11" xfId="0" applyNumberFormat="1" applyFont="1" applyBorder="1" applyAlignment="1" applyProtection="1">
      <alignment vertical="center" wrapText="1"/>
      <protection/>
    </xf>
    <xf numFmtId="198" fontId="33" fillId="0" borderId="11" xfId="0" applyNumberFormat="1" applyFont="1" applyBorder="1" applyAlignment="1" applyProtection="1">
      <alignment vertical="center" wrapText="1"/>
      <protection/>
    </xf>
    <xf numFmtId="198" fontId="33" fillId="0" borderId="11" xfId="0" applyNumberFormat="1" applyFont="1" applyBorder="1" applyAlignment="1" applyProtection="1">
      <alignment vertical="center" wrapText="1"/>
      <protection/>
    </xf>
    <xf numFmtId="198" fontId="33" fillId="0" borderId="11" xfId="0" applyNumberFormat="1" applyFont="1" applyBorder="1" applyAlignment="1" applyProtection="1">
      <alignment vertical="center" wrapText="1"/>
      <protection/>
    </xf>
    <xf numFmtId="198" fontId="33" fillId="0" borderId="11" xfId="0" applyNumberFormat="1" applyFont="1" applyBorder="1" applyAlignment="1" applyProtection="1">
      <alignment vertical="center" wrapText="1"/>
      <protection/>
    </xf>
    <xf numFmtId="198" fontId="33" fillId="0" borderId="11" xfId="0" applyNumberFormat="1" applyFont="1" applyBorder="1" applyAlignment="1" applyProtection="1">
      <alignment vertical="center" wrapText="1"/>
      <protection/>
    </xf>
    <xf numFmtId="198" fontId="20" fillId="0" borderId="11" xfId="0" applyNumberFormat="1" applyFont="1" applyBorder="1" applyAlignment="1" applyProtection="1">
      <alignment vertical="center" wrapText="1"/>
      <protection/>
    </xf>
    <xf numFmtId="198" fontId="20" fillId="0" borderId="11" xfId="0" applyNumberFormat="1" applyFont="1" applyBorder="1" applyAlignment="1" applyProtection="1">
      <alignment vertical="center" wrapText="1"/>
      <protection/>
    </xf>
    <xf numFmtId="198" fontId="14" fillId="0" borderId="11" xfId="0" applyNumberFormat="1" applyFont="1" applyBorder="1" applyAlignment="1" applyProtection="1">
      <alignment vertical="center" wrapText="1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29" fillId="0" borderId="11" xfId="0" applyNumberFormat="1" applyFont="1" applyBorder="1" applyAlignment="1" applyProtection="1">
      <alignment horizontal="right" vertical="center"/>
      <protection/>
    </xf>
    <xf numFmtId="198" fontId="15" fillId="0" borderId="11" xfId="0" applyNumberFormat="1" applyFont="1" applyBorder="1" applyAlignment="1" applyProtection="1">
      <alignment horizontal="right" vertical="center"/>
      <protection/>
    </xf>
    <xf numFmtId="198" fontId="12" fillId="0" borderId="11" xfId="0" applyNumberFormat="1" applyFont="1" applyBorder="1" applyAlignment="1" applyProtection="1">
      <alignment horizontal="left" vertical="center"/>
      <protection/>
    </xf>
    <xf numFmtId="198" fontId="12" fillId="0" borderId="11" xfId="0" applyNumberFormat="1" applyFont="1" applyBorder="1" applyAlignment="1" applyProtection="1">
      <alignment horizontal="center" vertical="center"/>
      <protection/>
    </xf>
    <xf numFmtId="196" fontId="15" fillId="0" borderId="11" xfId="0" applyNumberFormat="1" applyFont="1" applyBorder="1" applyAlignment="1" applyProtection="1">
      <alignment vertical="center"/>
      <protection/>
    </xf>
    <xf numFmtId="196" fontId="29" fillId="0" borderId="11" xfId="0" applyNumberFormat="1" applyFont="1" applyBorder="1" applyAlignment="1" applyProtection="1">
      <alignment horizontal="right" vertical="center" wrapText="1"/>
      <protection/>
    </xf>
    <xf numFmtId="196" fontId="29" fillId="0" borderId="11" xfId="0" applyNumberFormat="1" applyFont="1" applyBorder="1" applyAlignment="1" applyProtection="1">
      <alignment horizontal="right" vertical="center" wrapText="1"/>
      <protection/>
    </xf>
    <xf numFmtId="196" fontId="15" fillId="0" borderId="11" xfId="0" applyNumberFormat="1" applyFont="1" applyBorder="1" applyAlignment="1" applyProtection="1">
      <alignment horizontal="right" vertical="center" wrapText="1"/>
      <protection/>
    </xf>
    <xf numFmtId="196" fontId="32" fillId="24" borderId="11" xfId="0" applyNumberFormat="1" applyFont="1" applyFill="1" applyBorder="1" applyAlignment="1">
      <alignment horizontal="left" vertical="top" wrapText="1"/>
    </xf>
    <xf numFmtId="196" fontId="31" fillId="24" borderId="11" xfId="0" applyNumberFormat="1" applyFont="1" applyFill="1" applyBorder="1" applyAlignment="1">
      <alignment horizontal="left" vertical="top" wrapText="1"/>
    </xf>
    <xf numFmtId="196" fontId="12" fillId="0" borderId="11" xfId="0" applyNumberFormat="1" applyFont="1" applyBorder="1" applyAlignment="1" applyProtection="1">
      <alignment horizontal="right" vertical="center" wrapText="1"/>
      <protection/>
    </xf>
    <xf numFmtId="196" fontId="15" fillId="0" borderId="11" xfId="0" applyNumberFormat="1" applyFont="1" applyBorder="1" applyAlignment="1" applyProtection="1">
      <alignment horizontal="right" vertical="center" wrapText="1"/>
      <protection/>
    </xf>
    <xf numFmtId="196" fontId="12" fillId="0" borderId="11" xfId="0" applyNumberFormat="1" applyFont="1" applyBorder="1" applyAlignment="1" applyProtection="1">
      <alignment vertical="center"/>
      <protection/>
    </xf>
    <xf numFmtId="198" fontId="28" fillId="0" borderId="11" xfId="0" applyNumberFormat="1" applyFont="1" applyBorder="1" applyAlignment="1" applyProtection="1">
      <alignment horizontal="right" vertical="center" wrapText="1"/>
      <protection/>
    </xf>
    <xf numFmtId="198" fontId="28" fillId="0" borderId="11" xfId="0" applyNumberFormat="1" applyFont="1" applyBorder="1" applyAlignment="1" applyProtection="1">
      <alignment horizontal="right" vertical="center" wrapText="1"/>
      <protection/>
    </xf>
    <xf numFmtId="198" fontId="28" fillId="0" borderId="11" xfId="0" applyNumberFormat="1" applyFont="1" applyBorder="1" applyAlignment="1" applyProtection="1">
      <alignment horizontal="right" vertical="center" wrapText="1"/>
      <protection/>
    </xf>
    <xf numFmtId="198" fontId="28" fillId="0" borderId="11" xfId="0" applyNumberFormat="1" applyFont="1" applyBorder="1" applyAlignment="1" applyProtection="1">
      <alignment horizontal="right" vertical="center" wrapText="1"/>
      <protection/>
    </xf>
    <xf numFmtId="196" fontId="30" fillId="24" borderId="11" xfId="0" applyNumberFormat="1" applyFont="1" applyFill="1" applyBorder="1" applyAlignment="1">
      <alignment horizontal="right" vertical="center" wrapText="1"/>
    </xf>
    <xf numFmtId="196" fontId="31" fillId="24" borderId="11" xfId="0" applyNumberFormat="1" applyFont="1" applyFill="1" applyBorder="1" applyAlignment="1">
      <alignment horizontal="right" vertical="center" wrapText="1"/>
    </xf>
    <xf numFmtId="198" fontId="30" fillId="24" borderId="11" xfId="0" applyNumberFormat="1" applyFont="1" applyFill="1" applyBorder="1" applyAlignment="1">
      <alignment horizontal="right" vertical="center" wrapText="1"/>
    </xf>
    <xf numFmtId="198" fontId="15" fillId="0" borderId="11" xfId="0" applyNumberFormat="1" applyFont="1" applyBorder="1" applyAlignment="1" applyProtection="1">
      <alignment horizontal="right" vertical="center" wrapText="1"/>
      <protection/>
    </xf>
    <xf numFmtId="194" fontId="28" fillId="0" borderId="11" xfId="0" applyNumberFormat="1" applyFont="1" applyBorder="1" applyAlignment="1" applyProtection="1">
      <alignment horizontal="right" vertical="center" wrapText="1"/>
      <protection/>
    </xf>
    <xf numFmtId="192" fontId="29" fillId="0" borderId="11" xfId="0" applyNumberFormat="1" applyFont="1" applyBorder="1" applyAlignment="1" applyProtection="1">
      <alignment horizontal="right" vertical="center"/>
      <protection/>
    </xf>
    <xf numFmtId="192" fontId="29" fillId="0" borderId="11" xfId="0" applyNumberFormat="1" applyFont="1" applyBorder="1" applyAlignment="1" applyProtection="1">
      <alignment horizontal="right" vertical="center"/>
      <protection/>
    </xf>
    <xf numFmtId="192" fontId="29" fillId="0" borderId="11" xfId="0" applyNumberFormat="1" applyFont="1" applyBorder="1" applyAlignment="1" applyProtection="1">
      <alignment horizontal="right" vertical="center"/>
      <protection/>
    </xf>
    <xf numFmtId="192" fontId="28" fillId="0" borderId="11" xfId="0" applyNumberFormat="1" applyFont="1" applyBorder="1" applyAlignment="1" applyProtection="1">
      <alignment vertical="center" wrapText="1"/>
      <protection/>
    </xf>
    <xf numFmtId="4" fontId="28" fillId="0" borderId="11" xfId="0" applyNumberFormat="1" applyFont="1" applyBorder="1" applyAlignment="1" applyProtection="1">
      <alignment vertical="center"/>
      <protection/>
    </xf>
    <xf numFmtId="0" fontId="31" fillId="24" borderId="13" xfId="0" applyNumberFormat="1" applyFont="1" applyFill="1" applyBorder="1" applyAlignment="1">
      <alignment horizontal="left" vertical="top" wrapText="1"/>
    </xf>
    <xf numFmtId="0" fontId="32" fillId="24" borderId="13" xfId="0" applyNumberFormat="1" applyFont="1" applyFill="1" applyBorder="1" applyAlignment="1">
      <alignment horizontal="left" vertical="top" wrapText="1"/>
    </xf>
    <xf numFmtId="0" fontId="29" fillId="0" borderId="11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horizontal="left" vertical="center"/>
      <protection/>
    </xf>
    <xf numFmtId="194" fontId="29" fillId="0" borderId="11" xfId="0" applyNumberFormat="1" applyFont="1" applyBorder="1" applyAlignment="1" applyProtection="1">
      <alignment horizontal="right" vertical="center" wrapText="1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198" fontId="12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 wrapText="1"/>
      <protection/>
    </xf>
    <xf numFmtId="192" fontId="28" fillId="0" borderId="11" xfId="0" applyNumberFormat="1" applyFont="1" applyBorder="1" applyAlignment="1" applyProtection="1">
      <alignment horizontal="center" vertical="center" wrapText="1"/>
      <protection/>
    </xf>
    <xf numFmtId="192" fontId="12" fillId="0" borderId="11" xfId="0" applyNumberFormat="1" applyFont="1" applyBorder="1" applyAlignment="1" applyProtection="1">
      <alignment horizontal="center" vertical="center" wrapText="1"/>
      <protection/>
    </xf>
    <xf numFmtId="192" fontId="28" fillId="0" borderId="11" xfId="0" applyNumberFormat="1" applyFont="1" applyBorder="1" applyAlignment="1" applyProtection="1">
      <alignment horizontal="center" vertical="center" wrapText="1"/>
      <protection/>
    </xf>
    <xf numFmtId="192" fontId="28" fillId="0" borderId="11" xfId="0" applyNumberFormat="1" applyFont="1" applyBorder="1" applyAlignment="1" applyProtection="1">
      <alignment horizontal="center" vertical="center" wrapText="1"/>
      <protection/>
    </xf>
    <xf numFmtId="192" fontId="28" fillId="0" borderId="11" xfId="0" applyNumberFormat="1" applyFont="1" applyBorder="1" applyAlignment="1" applyProtection="1">
      <alignment horizontal="center" vertical="center" wrapText="1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2" fillId="24" borderId="0" xfId="0" applyFont="1" applyFill="1" applyBorder="1" applyAlignment="1" applyProtection="1">
      <alignment horizontal="center" vertical="center"/>
      <protection/>
    </xf>
    <xf numFmtId="4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/>
      <protection/>
    </xf>
    <xf numFmtId="198" fontId="28" fillId="0" borderId="11" xfId="0" applyNumberFormat="1" applyFont="1" applyBorder="1" applyAlignment="1" applyProtection="1">
      <alignment horizontal="center"/>
      <protection/>
    </xf>
    <xf numFmtId="198" fontId="28" fillId="0" borderId="11" xfId="0" applyNumberFormat="1" applyFont="1" applyBorder="1" applyAlignment="1" applyProtection="1">
      <alignment horizont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198" fontId="28" fillId="0" borderId="11" xfId="0" applyNumberFormat="1" applyFont="1" applyBorder="1" applyAlignment="1" applyProtection="1">
      <alignment horizontal="center" vertical="center"/>
      <protection/>
    </xf>
    <xf numFmtId="0" fontId="32" fillId="24" borderId="11" xfId="0" applyNumberFormat="1" applyFont="1" applyFill="1" applyBorder="1" applyAlignment="1">
      <alignment horizontal="left" vertical="top" wrapText="1"/>
    </xf>
    <xf numFmtId="0" fontId="31" fillId="24" borderId="11" xfId="0" applyNumberFormat="1" applyFont="1" applyFill="1" applyBorder="1" applyAlignment="1">
      <alignment horizontal="left" vertical="top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49" fontId="12" fillId="0" borderId="17" xfId="0" applyNumberFormat="1" applyFont="1" applyBorder="1" applyAlignment="1" applyProtection="1">
      <alignment vertical="center"/>
      <protection/>
    </xf>
    <xf numFmtId="49" fontId="12" fillId="0" borderId="18" xfId="0" applyNumberFormat="1" applyFont="1" applyBorder="1" applyAlignment="1" applyProtection="1">
      <alignment vertical="center"/>
      <protection/>
    </xf>
    <xf numFmtId="49" fontId="24" fillId="0" borderId="18" xfId="0" applyNumberFormat="1" applyFont="1" applyBorder="1" applyAlignment="1" applyProtection="1">
      <alignment vertical="center" wrapText="1"/>
      <protection/>
    </xf>
    <xf numFmtId="0" fontId="34" fillId="0" borderId="18" xfId="0" applyFont="1" applyBorder="1" applyAlignment="1">
      <alignment/>
    </xf>
    <xf numFmtId="0" fontId="1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1">
      <selection activeCell="D33" sqref="D33"/>
    </sheetView>
  </sheetViews>
  <sheetFormatPr defaultColWidth="9.140625" defaultRowHeight="12.75"/>
  <cols>
    <col min="1" max="1" width="19.00390625" style="0" customWidth="1"/>
    <col min="2" max="2" width="11.140625" style="0" customWidth="1"/>
    <col min="3" max="6" width="17.140625" style="0" customWidth="1"/>
    <col min="7" max="7" width="14.421875" style="0" customWidth="1"/>
    <col min="8" max="8" width="13.00390625" style="0" customWidth="1"/>
    <col min="9" max="9" width="17.140625" style="0" hidden="1" customWidth="1"/>
    <col min="10" max="10" width="9.00390625" style="0" customWidth="1"/>
  </cols>
  <sheetData>
    <row r="2" ht="14.25" customHeight="1">
      <c r="A2" s="1"/>
    </row>
    <row r="3" spans="1:9" ht="18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9" ht="33" customHeight="1">
      <c r="A9" s="234" t="s">
        <v>178</v>
      </c>
      <c r="B9" s="234"/>
      <c r="C9" s="234"/>
      <c r="D9" s="234"/>
      <c r="E9" s="234"/>
      <c r="F9" s="234"/>
      <c r="G9" s="234"/>
      <c r="H9" s="234"/>
      <c r="I9" s="234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7" customHeight="1">
      <c r="A15" s="2"/>
      <c r="B15" s="2"/>
      <c r="C15" s="2"/>
      <c r="D15" s="18" t="s">
        <v>193</v>
      </c>
      <c r="E15" s="18"/>
      <c r="F15" s="18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4.25" customHeight="1">
      <c r="A19" s="235"/>
      <c r="B19" s="236"/>
      <c r="C19" s="236"/>
      <c r="D19" s="236"/>
      <c r="E19" s="236"/>
      <c r="F19" s="236"/>
      <c r="G19" s="236"/>
      <c r="H19" s="236"/>
      <c r="I19" s="236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9" customHeight="1">
      <c r="A21" s="2"/>
      <c r="B21" s="2"/>
      <c r="C21" s="2"/>
      <c r="D21" s="2"/>
      <c r="E21" s="2"/>
      <c r="F21" s="2"/>
      <c r="G21" s="2"/>
      <c r="I21" s="2"/>
    </row>
    <row r="22" spans="1:8" ht="18.75" customHeight="1">
      <c r="A22" s="173"/>
      <c r="B22" s="174" t="s">
        <v>0</v>
      </c>
      <c r="C22" s="175" t="s">
        <v>194</v>
      </c>
      <c r="D22" s="174" t="s">
        <v>1</v>
      </c>
      <c r="E22" s="175" t="s">
        <v>195</v>
      </c>
      <c r="F22" s="174" t="s">
        <v>2</v>
      </c>
      <c r="G22" s="175" t="s">
        <v>196</v>
      </c>
      <c r="H22" s="173"/>
    </row>
    <row r="23" ht="15.75" customHeight="1">
      <c r="B23" s="3" t="s">
        <v>3</v>
      </c>
    </row>
  </sheetData>
  <sheetProtection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25.57421875" style="0" customWidth="1"/>
    <col min="2" max="8" width="14.28125" style="0" customWidth="1"/>
  </cols>
  <sheetData>
    <row r="1" ht="24.75" customHeight="1">
      <c r="A1" s="5" t="s">
        <v>23</v>
      </c>
    </row>
    <row r="2" spans="1:8" ht="24.75" customHeight="1">
      <c r="A2" s="242" t="s">
        <v>132</v>
      </c>
      <c r="B2" s="242"/>
      <c r="C2" s="242"/>
      <c r="D2" s="242"/>
      <c r="E2" s="242"/>
      <c r="F2" s="242"/>
      <c r="G2" s="242"/>
      <c r="H2" s="242"/>
    </row>
    <row r="3" ht="24.75" customHeight="1">
      <c r="H3" s="6" t="s">
        <v>25</v>
      </c>
    </row>
    <row r="4" spans="1:9" ht="24.75" customHeight="1">
      <c r="A4" s="238" t="s">
        <v>117</v>
      </c>
      <c r="B4" s="244" t="s">
        <v>133</v>
      </c>
      <c r="C4" s="244" t="s">
        <v>134</v>
      </c>
      <c r="D4" s="238" t="s">
        <v>135</v>
      </c>
      <c r="E4" s="238" t="s">
        <v>136</v>
      </c>
      <c r="F4" s="243"/>
      <c r="G4" s="238" t="s">
        <v>137</v>
      </c>
      <c r="H4" s="238" t="s">
        <v>138</v>
      </c>
      <c r="I4" s="4"/>
    </row>
    <row r="5" spans="1:9" ht="24.75" customHeight="1">
      <c r="A5" s="243"/>
      <c r="B5" s="245"/>
      <c r="C5" s="245"/>
      <c r="D5" s="243"/>
      <c r="E5" s="19" t="s">
        <v>139</v>
      </c>
      <c r="F5" s="19" t="s">
        <v>140</v>
      </c>
      <c r="G5" s="238"/>
      <c r="H5" s="238"/>
      <c r="I5" s="4"/>
    </row>
    <row r="6" spans="1:9" ht="24.75" customHeight="1">
      <c r="A6" s="19" t="s">
        <v>104</v>
      </c>
      <c r="B6" s="64">
        <v>1</v>
      </c>
      <c r="C6" s="64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4"/>
    </row>
    <row r="7" spans="1:9" ht="24.75" customHeight="1">
      <c r="A7" s="65" t="s">
        <v>192</v>
      </c>
      <c r="B7" s="172">
        <v>4</v>
      </c>
      <c r="C7" s="172"/>
      <c r="D7" s="172">
        <v>2</v>
      </c>
      <c r="E7" s="172"/>
      <c r="F7" s="172"/>
      <c r="G7" s="172">
        <v>1</v>
      </c>
      <c r="H7" s="172">
        <v>1</v>
      </c>
      <c r="I7" s="4"/>
    </row>
    <row r="8" spans="1:8" ht="24.75" customHeight="1">
      <c r="A8" s="171" t="s">
        <v>191</v>
      </c>
      <c r="B8" s="162">
        <v>4</v>
      </c>
      <c r="C8" s="162"/>
      <c r="D8" s="162">
        <v>2</v>
      </c>
      <c r="E8" s="162"/>
      <c r="F8" s="162"/>
      <c r="G8" s="162">
        <v>1</v>
      </c>
      <c r="H8" s="162">
        <v>1</v>
      </c>
    </row>
  </sheetData>
  <sheetProtection/>
  <mergeCells count="8">
    <mergeCell ref="A2:H2"/>
    <mergeCell ref="A4:A5"/>
    <mergeCell ref="B4:B5"/>
    <mergeCell ref="C4:C5"/>
    <mergeCell ref="D4:D5"/>
    <mergeCell ref="E4:F4"/>
    <mergeCell ref="G4:G5"/>
    <mergeCell ref="H4:H5"/>
  </mergeCells>
  <hyperlinks>
    <hyperlink ref="A1" location="目录!A1" display="place"/>
  </hyperlinks>
  <printOptions horizontalCentered="1"/>
  <pageMargins left="0.5118110236220472" right="0.35433070866141736" top="0.787401574803149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1" max="1" width="18.00390625" style="0" customWidth="1"/>
    <col min="2" max="2" width="32.421875" style="0" customWidth="1"/>
    <col min="3" max="5" width="17.8515625" style="0" customWidth="1"/>
    <col min="6" max="7" width="6.8515625" style="0" customWidth="1"/>
  </cols>
  <sheetData>
    <row r="1" spans="1:2" ht="24.75" customHeight="1">
      <c r="A1" s="5" t="s">
        <v>23</v>
      </c>
      <c r="B1" s="14"/>
    </row>
    <row r="2" spans="1:5" ht="24.75" customHeight="1">
      <c r="A2" s="237" t="s">
        <v>141</v>
      </c>
      <c r="B2" s="237"/>
      <c r="C2" s="237"/>
      <c r="D2" s="237"/>
      <c r="E2" s="237"/>
    </row>
    <row r="3" ht="24.75" customHeight="1">
      <c r="E3" s="6" t="s">
        <v>25</v>
      </c>
    </row>
    <row r="4" spans="1:6" ht="24.75" customHeight="1">
      <c r="A4" s="19" t="s">
        <v>142</v>
      </c>
      <c r="B4" s="7" t="s">
        <v>28</v>
      </c>
      <c r="C4" s="66" t="s">
        <v>105</v>
      </c>
      <c r="D4" s="19" t="s">
        <v>101</v>
      </c>
      <c r="E4" s="19" t="s">
        <v>102</v>
      </c>
      <c r="F4" s="4"/>
    </row>
    <row r="5" spans="1:6" ht="24.75" customHeight="1">
      <c r="A5" s="19" t="s">
        <v>104</v>
      </c>
      <c r="B5" s="227" t="s">
        <v>104</v>
      </c>
      <c r="C5" s="19">
        <v>1</v>
      </c>
      <c r="D5" s="19">
        <v>2</v>
      </c>
      <c r="E5" s="19">
        <v>3</v>
      </c>
      <c r="F5" s="4"/>
    </row>
    <row r="6" spans="1:6" ht="24.75" customHeight="1">
      <c r="A6" s="233"/>
      <c r="B6" s="228" t="s">
        <v>105</v>
      </c>
      <c r="C6" s="163">
        <f>SUM(C7:C21)</f>
        <v>41.38</v>
      </c>
      <c r="D6" s="164">
        <f>SUM(D7:D21)</f>
        <v>41.38</v>
      </c>
      <c r="E6" s="165">
        <v>0</v>
      </c>
      <c r="F6" s="4"/>
    </row>
    <row r="7" spans="1:5" ht="24.75" customHeight="1">
      <c r="A7" s="19">
        <f aca="true" t="shared" si="0" ref="A7:A21">ROW()-6</f>
        <v>1</v>
      </c>
      <c r="B7" s="229" t="s">
        <v>157</v>
      </c>
      <c r="C7" s="76"/>
      <c r="D7" s="154"/>
      <c r="E7" s="72"/>
    </row>
    <row r="8" spans="1:5" ht="24.75" customHeight="1">
      <c r="A8" s="19">
        <f t="shared" si="0"/>
        <v>2</v>
      </c>
      <c r="B8" s="229" t="s">
        <v>158</v>
      </c>
      <c r="C8" s="76"/>
      <c r="D8" s="155"/>
      <c r="E8" s="72"/>
    </row>
    <row r="9" spans="1:5" ht="24.75" customHeight="1">
      <c r="A9" s="19">
        <f t="shared" si="0"/>
        <v>3</v>
      </c>
      <c r="B9" s="229" t="s">
        <v>159</v>
      </c>
      <c r="C9" s="101">
        <v>1</v>
      </c>
      <c r="D9" s="101">
        <v>1</v>
      </c>
      <c r="E9" s="72"/>
    </row>
    <row r="10" spans="1:5" ht="24.75" customHeight="1">
      <c r="A10" s="19">
        <f t="shared" si="0"/>
        <v>4</v>
      </c>
      <c r="B10" s="230" t="s">
        <v>160</v>
      </c>
      <c r="C10" s="103">
        <v>1</v>
      </c>
      <c r="D10" s="103">
        <v>1</v>
      </c>
      <c r="E10" s="72"/>
    </row>
    <row r="11" spans="1:6" ht="24.75" customHeight="1">
      <c r="A11" s="19">
        <f t="shared" si="0"/>
        <v>5</v>
      </c>
      <c r="B11" s="230" t="s">
        <v>161</v>
      </c>
      <c r="C11" s="105">
        <v>1</v>
      </c>
      <c r="D11" s="105">
        <v>1</v>
      </c>
      <c r="E11" s="72"/>
      <c r="F11" s="10"/>
    </row>
    <row r="12" spans="1:6" ht="24.75" customHeight="1">
      <c r="A12" s="19">
        <f t="shared" si="0"/>
        <v>6</v>
      </c>
      <c r="B12" s="230" t="s">
        <v>162</v>
      </c>
      <c r="C12" s="107">
        <v>2</v>
      </c>
      <c r="D12" s="107">
        <v>2</v>
      </c>
      <c r="E12" s="72"/>
      <c r="F12" s="10"/>
    </row>
    <row r="13" spans="1:6" ht="24.75" customHeight="1">
      <c r="A13" s="19">
        <f t="shared" si="0"/>
        <v>7</v>
      </c>
      <c r="B13" s="230" t="s">
        <v>163</v>
      </c>
      <c r="C13" s="109">
        <v>1.8</v>
      </c>
      <c r="D13" s="109">
        <v>1.8</v>
      </c>
      <c r="E13" s="72"/>
      <c r="F13" s="10"/>
    </row>
    <row r="14" spans="1:6" ht="24.75" customHeight="1">
      <c r="A14" s="19">
        <f t="shared" si="0"/>
        <v>8</v>
      </c>
      <c r="B14" s="230" t="s">
        <v>164</v>
      </c>
      <c r="C14" s="111">
        <v>5</v>
      </c>
      <c r="D14" s="111">
        <v>5</v>
      </c>
      <c r="E14" s="72"/>
      <c r="F14" s="10"/>
    </row>
    <row r="15" spans="1:6" ht="24.75" customHeight="1">
      <c r="A15" s="19">
        <f t="shared" si="0"/>
        <v>9</v>
      </c>
      <c r="B15" s="231" t="s">
        <v>155</v>
      </c>
      <c r="C15" s="112">
        <v>22.4</v>
      </c>
      <c r="D15" s="112">
        <v>22.4</v>
      </c>
      <c r="E15" s="72"/>
      <c r="F15" s="10"/>
    </row>
    <row r="16" spans="1:6" ht="24.75" customHeight="1">
      <c r="A16" s="19">
        <f t="shared" si="0"/>
        <v>10</v>
      </c>
      <c r="B16" s="231" t="s">
        <v>165</v>
      </c>
      <c r="C16" s="156"/>
      <c r="D16" s="156"/>
      <c r="E16" s="72"/>
      <c r="F16" s="10"/>
    </row>
    <row r="17" spans="1:6" ht="24.75" customHeight="1">
      <c r="A17" s="19">
        <f t="shared" si="0"/>
        <v>11</v>
      </c>
      <c r="B17" s="230" t="s">
        <v>156</v>
      </c>
      <c r="C17" s="157"/>
      <c r="D17" s="157"/>
      <c r="E17" s="72"/>
      <c r="F17" s="10"/>
    </row>
    <row r="18" spans="1:6" ht="24.75" customHeight="1">
      <c r="A18" s="19">
        <f t="shared" si="0"/>
        <v>12</v>
      </c>
      <c r="B18" s="232" t="s">
        <v>166</v>
      </c>
      <c r="C18" s="117">
        <v>0.5</v>
      </c>
      <c r="D18" s="117">
        <v>0.5</v>
      </c>
      <c r="E18" s="72"/>
      <c r="F18" s="10"/>
    </row>
    <row r="19" spans="1:5" ht="24.75" customHeight="1">
      <c r="A19" s="19">
        <f t="shared" si="0"/>
        <v>13</v>
      </c>
      <c r="B19" s="230" t="s">
        <v>167</v>
      </c>
      <c r="C19" s="118">
        <v>2.58</v>
      </c>
      <c r="D19" s="118">
        <v>2.58</v>
      </c>
      <c r="E19" s="72"/>
    </row>
    <row r="20" spans="1:5" ht="23.25" customHeight="1">
      <c r="A20" s="19">
        <f t="shared" si="0"/>
        <v>14</v>
      </c>
      <c r="B20" s="230" t="s">
        <v>168</v>
      </c>
      <c r="C20" s="119">
        <v>2.85</v>
      </c>
      <c r="D20" s="119">
        <v>2.85</v>
      </c>
      <c r="E20" s="73"/>
    </row>
    <row r="21" spans="1:5" ht="22.5" customHeight="1">
      <c r="A21" s="19">
        <f t="shared" si="0"/>
        <v>15</v>
      </c>
      <c r="B21" s="59" t="s">
        <v>169</v>
      </c>
      <c r="C21" s="120">
        <v>1.25</v>
      </c>
      <c r="D21" s="120">
        <v>1.25</v>
      </c>
      <c r="E21" s="73"/>
    </row>
  </sheetData>
  <sheetProtection/>
  <mergeCells count="1">
    <mergeCell ref="A2:E2"/>
  </mergeCells>
  <hyperlinks>
    <hyperlink ref="A1" location="目录!A1" display="place"/>
  </hyperlinks>
  <printOptions horizontalCentered="1"/>
  <pageMargins left="0.7874015748031497" right="0.7874015748031497" top="0.5511811023622047" bottom="0.2755905511811024" header="0.2755905511811024" footer="0.1574803149606299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1" max="1" width="60.7109375" style="0" customWidth="1"/>
    <col min="2" max="2" width="15.8515625" style="0" customWidth="1"/>
    <col min="3" max="3" width="2.8515625" style="0" customWidth="1"/>
  </cols>
  <sheetData>
    <row r="1" ht="12.75" customHeight="1">
      <c r="A1" s="15" t="s">
        <v>23</v>
      </c>
    </row>
    <row r="2" spans="1:2" ht="32.25" customHeight="1">
      <c r="A2" s="242" t="s">
        <v>143</v>
      </c>
      <c r="B2" s="242"/>
    </row>
    <row r="3" ht="15" customHeight="1">
      <c r="B3" s="6" t="s">
        <v>25</v>
      </c>
    </row>
    <row r="4" spans="1:2" ht="15" customHeight="1">
      <c r="A4" s="178" t="s">
        <v>144</v>
      </c>
      <c r="B4" s="180" t="s">
        <v>29</v>
      </c>
    </row>
    <row r="5" spans="1:2" ht="15" customHeight="1">
      <c r="A5" s="179"/>
      <c r="B5" s="181"/>
    </row>
    <row r="6" spans="1:2" ht="21.75" customHeight="1">
      <c r="A6" s="67"/>
      <c r="B6" s="68"/>
    </row>
    <row r="7" spans="1:2" ht="33" customHeight="1">
      <c r="A7" s="67"/>
      <c r="B7" s="68"/>
    </row>
    <row r="8" spans="1:14" ht="26.25" customHeight="1">
      <c r="A8" s="69"/>
      <c r="B8" s="70"/>
      <c r="C8" s="4"/>
      <c r="N8" s="16"/>
    </row>
    <row r="9" ht="12.75" customHeight="1"/>
    <row r="10" ht="18.75" customHeight="1">
      <c r="A10" s="17"/>
    </row>
  </sheetData>
  <sheetProtection/>
  <mergeCells count="3">
    <mergeCell ref="A2:B2"/>
    <mergeCell ref="A4:A5"/>
    <mergeCell ref="B4:B5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2" max="2" width="65.28125" style="0" customWidth="1"/>
    <col min="3" max="3" width="45.7109375" style="0" customWidth="1"/>
  </cols>
  <sheetData>
    <row r="1" ht="24.75" customHeight="1"/>
    <row r="2" spans="2:3" ht="24.75" customHeight="1">
      <c r="B2" s="237" t="s">
        <v>4</v>
      </c>
      <c r="C2" s="237"/>
    </row>
    <row r="3" ht="24.75" customHeight="1">
      <c r="B3" s="50"/>
    </row>
    <row r="4" spans="2:3" ht="24.75" customHeight="1">
      <c r="B4" s="51" t="s">
        <v>5</v>
      </c>
      <c r="C4" s="52" t="s">
        <v>6</v>
      </c>
    </row>
    <row r="5" spans="2:3" ht="24.75" customHeight="1">
      <c r="B5" s="53" t="s">
        <v>7</v>
      </c>
      <c r="C5" s="54"/>
    </row>
    <row r="6" spans="2:3" ht="24.75" customHeight="1">
      <c r="B6" s="53" t="s">
        <v>8</v>
      </c>
      <c r="C6" s="54" t="s">
        <v>9</v>
      </c>
    </row>
    <row r="7" spans="2:3" ht="24.75" customHeight="1">
      <c r="B7" s="53" t="s">
        <v>10</v>
      </c>
      <c r="C7" s="54" t="s">
        <v>11</v>
      </c>
    </row>
    <row r="8" spans="2:3" ht="24.75" customHeight="1">
      <c r="B8" s="53" t="s">
        <v>12</v>
      </c>
      <c r="C8" s="54"/>
    </row>
    <row r="9" spans="2:3" ht="24.75" customHeight="1">
      <c r="B9" s="53" t="s">
        <v>13</v>
      </c>
      <c r="C9" s="54" t="s">
        <v>14</v>
      </c>
    </row>
    <row r="10" spans="2:3" ht="24.75" customHeight="1">
      <c r="B10" s="53" t="s">
        <v>15</v>
      </c>
      <c r="C10" s="54" t="s">
        <v>16</v>
      </c>
    </row>
    <row r="11" spans="2:3" ht="24.75" customHeight="1">
      <c r="B11" s="55" t="s">
        <v>17</v>
      </c>
      <c r="C11" s="54" t="s">
        <v>18</v>
      </c>
    </row>
    <row r="12" spans="2:3" ht="24.75" customHeight="1">
      <c r="B12" s="56" t="s">
        <v>19</v>
      </c>
      <c r="C12" s="54" t="s">
        <v>20</v>
      </c>
    </row>
    <row r="13" spans="2:3" ht="24.75" customHeight="1">
      <c r="B13" s="56" t="s">
        <v>21</v>
      </c>
      <c r="C13" s="57"/>
    </row>
    <row r="14" spans="2:3" ht="24.75" customHeight="1">
      <c r="B14" s="56" t="s">
        <v>22</v>
      </c>
      <c r="C14" s="57"/>
    </row>
    <row r="15" ht="24.75" customHeight="1">
      <c r="B15" s="4"/>
    </row>
    <row r="16" ht="24.75" customHeight="1">
      <c r="B16" s="4"/>
    </row>
    <row r="17" ht="24.75" customHeight="1">
      <c r="B17" s="4"/>
    </row>
    <row r="18" ht="24.75" customHeight="1">
      <c r="B18" s="4"/>
    </row>
    <row r="19" ht="24.75" customHeight="1">
      <c r="B19" s="4"/>
    </row>
    <row r="20" ht="24.75" customHeight="1">
      <c r="B20" s="4"/>
    </row>
    <row r="21" ht="24.75" customHeight="1">
      <c r="B21" s="4"/>
    </row>
    <row r="22" ht="24.75" customHeight="1">
      <c r="B22" s="4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3" location="'（12）'!A1" display="place"/>
    <hyperlink ref="B14" location="'（12）'!A1" display="place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50"/>
  <sheetViews>
    <sheetView showGridLines="0" showZeros="0" zoomScalePageLayoutView="0" workbookViewId="0" topLeftCell="A29">
      <selection activeCell="D13" sqref="D13:D33"/>
    </sheetView>
  </sheetViews>
  <sheetFormatPr defaultColWidth="9.140625" defaultRowHeight="12.75"/>
  <cols>
    <col min="1" max="2" width="29.7109375" style="0" customWidth="1"/>
    <col min="3" max="3" width="28.57421875" style="0" customWidth="1"/>
    <col min="4" max="4" width="22.421875" style="0" customWidth="1"/>
    <col min="5" max="96" width="8.00390625" style="0" customWidth="1"/>
  </cols>
  <sheetData>
    <row r="1" spans="1:2" ht="24.75" customHeight="1">
      <c r="A1" s="5" t="s">
        <v>23</v>
      </c>
      <c r="B1" s="5"/>
    </row>
    <row r="2" spans="1:4" ht="24.75" customHeight="1">
      <c r="A2" s="237" t="s">
        <v>24</v>
      </c>
      <c r="B2" s="237"/>
      <c r="C2" s="237"/>
      <c r="D2" s="237"/>
    </row>
    <row r="3" spans="1:4" ht="24.75" customHeight="1">
      <c r="A3" s="32"/>
      <c r="B3" s="32"/>
      <c r="C3" s="33"/>
      <c r="D3" s="6" t="s">
        <v>25</v>
      </c>
    </row>
    <row r="4" spans="1:4" ht="24.75" customHeight="1">
      <c r="A4" s="238" t="s">
        <v>26</v>
      </c>
      <c r="B4" s="238"/>
      <c r="C4" s="238" t="s">
        <v>27</v>
      </c>
      <c r="D4" s="238"/>
    </row>
    <row r="5" spans="1:4" ht="24.75" customHeight="1">
      <c r="A5" s="19" t="s">
        <v>28</v>
      </c>
      <c r="B5" s="19" t="s">
        <v>29</v>
      </c>
      <c r="C5" s="19" t="s">
        <v>28</v>
      </c>
      <c r="D5" s="19" t="s">
        <v>29</v>
      </c>
    </row>
    <row r="6" spans="1:4" ht="24.75" customHeight="1">
      <c r="A6" s="21" t="s">
        <v>30</v>
      </c>
      <c r="B6" s="34">
        <v>545.87</v>
      </c>
      <c r="C6" s="21" t="s">
        <v>31</v>
      </c>
      <c r="D6" s="35"/>
    </row>
    <row r="7" spans="1:4" ht="24.75" customHeight="1">
      <c r="A7" s="21" t="s">
        <v>32</v>
      </c>
      <c r="B7" s="36"/>
      <c r="C7" s="21" t="s">
        <v>33</v>
      </c>
      <c r="D7" s="22"/>
    </row>
    <row r="8" spans="1:4" ht="24.75" customHeight="1">
      <c r="A8" s="21" t="s">
        <v>34</v>
      </c>
      <c r="B8" s="36"/>
      <c r="C8" s="21" t="s">
        <v>35</v>
      </c>
      <c r="D8" s="22"/>
    </row>
    <row r="9" spans="1:4" ht="24.75" customHeight="1">
      <c r="A9" s="21" t="s">
        <v>36</v>
      </c>
      <c r="B9" s="36"/>
      <c r="C9" s="21" t="s">
        <v>37</v>
      </c>
      <c r="D9" s="22"/>
    </row>
    <row r="10" spans="1:4" ht="24.75" customHeight="1">
      <c r="A10" s="21" t="s">
        <v>38</v>
      </c>
      <c r="B10" s="36"/>
      <c r="C10" s="21" t="s">
        <v>39</v>
      </c>
      <c r="D10" s="22"/>
    </row>
    <row r="11" spans="1:4" ht="24.75" customHeight="1">
      <c r="A11" s="21" t="s">
        <v>40</v>
      </c>
      <c r="B11" s="36"/>
      <c r="C11" s="21" t="s">
        <v>41</v>
      </c>
      <c r="D11" s="22"/>
    </row>
    <row r="12" spans="1:4" ht="24.75" customHeight="1">
      <c r="A12" s="21" t="s">
        <v>42</v>
      </c>
      <c r="B12" s="36"/>
      <c r="C12" s="21" t="s">
        <v>43</v>
      </c>
      <c r="D12" s="23"/>
    </row>
    <row r="13" spans="1:4" ht="24.75" customHeight="1">
      <c r="A13" s="21" t="s">
        <v>44</v>
      </c>
      <c r="B13" s="36"/>
      <c r="C13" s="21" t="s">
        <v>45</v>
      </c>
      <c r="D13" s="37">
        <v>120.96</v>
      </c>
    </row>
    <row r="14" spans="1:4" ht="24.75" customHeight="1">
      <c r="A14" s="21" t="s">
        <v>46</v>
      </c>
      <c r="B14" s="36"/>
      <c r="C14" s="21" t="s">
        <v>47</v>
      </c>
      <c r="D14" s="23"/>
    </row>
    <row r="15" spans="1:4" ht="24.75" customHeight="1">
      <c r="A15" s="21"/>
      <c r="B15" s="29"/>
      <c r="C15" s="21" t="s">
        <v>48</v>
      </c>
      <c r="D15" s="38">
        <v>19.83</v>
      </c>
    </row>
    <row r="16" spans="1:4" ht="24.75" customHeight="1">
      <c r="A16" s="21"/>
      <c r="B16" s="29"/>
      <c r="C16" s="21" t="s">
        <v>49</v>
      </c>
      <c r="D16" s="23"/>
    </row>
    <row r="17" spans="1:4" ht="24.75" customHeight="1">
      <c r="A17" s="21"/>
      <c r="B17" s="29"/>
      <c r="C17" s="21" t="s">
        <v>50</v>
      </c>
      <c r="D17" s="23"/>
    </row>
    <row r="18" spans="1:4" ht="24.75" customHeight="1">
      <c r="A18" s="21"/>
      <c r="B18" s="29"/>
      <c r="C18" s="21" t="s">
        <v>51</v>
      </c>
      <c r="D18" s="166">
        <v>380.63</v>
      </c>
    </row>
    <row r="19" spans="1:4" ht="24.75" customHeight="1">
      <c r="A19" s="21"/>
      <c r="B19" s="29"/>
      <c r="C19" s="21" t="s">
        <v>52</v>
      </c>
      <c r="D19" s="23"/>
    </row>
    <row r="20" spans="1:4" ht="24.75" customHeight="1">
      <c r="A20" s="21"/>
      <c r="B20" s="29"/>
      <c r="C20" s="21" t="s">
        <v>53</v>
      </c>
      <c r="D20" s="23"/>
    </row>
    <row r="21" spans="1:4" ht="24.75" customHeight="1">
      <c r="A21" s="21"/>
      <c r="B21" s="29"/>
      <c r="C21" s="21" t="s">
        <v>54</v>
      </c>
      <c r="D21" s="23"/>
    </row>
    <row r="22" spans="1:4" ht="24.75" customHeight="1">
      <c r="A22" s="21"/>
      <c r="B22" s="29"/>
      <c r="C22" s="21" t="s">
        <v>55</v>
      </c>
      <c r="D22" s="23"/>
    </row>
    <row r="23" spans="1:4" ht="24.75" customHeight="1">
      <c r="A23" s="21"/>
      <c r="B23" s="29"/>
      <c r="C23" s="21" t="s">
        <v>56</v>
      </c>
      <c r="D23" s="23"/>
    </row>
    <row r="24" spans="1:4" ht="24.75" customHeight="1">
      <c r="A24" s="21"/>
      <c r="B24" s="29"/>
      <c r="C24" s="21" t="s">
        <v>57</v>
      </c>
      <c r="D24" s="23"/>
    </row>
    <row r="25" spans="1:4" ht="24.75" customHeight="1">
      <c r="A25" s="21"/>
      <c r="B25" s="29"/>
      <c r="C25" s="21" t="s">
        <v>58</v>
      </c>
      <c r="D25" s="39">
        <v>24.45</v>
      </c>
    </row>
    <row r="26" spans="1:4" ht="24.75" customHeight="1">
      <c r="A26" s="21"/>
      <c r="B26" s="29"/>
      <c r="C26" s="21" t="s">
        <v>59</v>
      </c>
      <c r="D26" s="23"/>
    </row>
    <row r="27" spans="1:4" ht="24.75" customHeight="1">
      <c r="A27" s="21"/>
      <c r="B27" s="29"/>
      <c r="C27" s="21" t="s">
        <v>60</v>
      </c>
      <c r="D27" s="23"/>
    </row>
    <row r="28" spans="1:4" ht="24.75" customHeight="1">
      <c r="A28" s="21"/>
      <c r="B28" s="29"/>
      <c r="C28" s="21" t="s">
        <v>61</v>
      </c>
      <c r="D28" s="23"/>
    </row>
    <row r="29" spans="1:4" ht="24.75" customHeight="1">
      <c r="A29" s="21"/>
      <c r="B29" s="29"/>
      <c r="C29" s="21" t="s">
        <v>62</v>
      </c>
      <c r="D29" s="23"/>
    </row>
    <row r="30" spans="1:4" ht="24.75" customHeight="1">
      <c r="A30" s="21"/>
      <c r="B30" s="29"/>
      <c r="C30" s="21" t="s">
        <v>63</v>
      </c>
      <c r="D30" s="23"/>
    </row>
    <row r="31" spans="1:4" ht="24.75" customHeight="1">
      <c r="A31" s="21"/>
      <c r="B31" s="29"/>
      <c r="C31" s="21" t="s">
        <v>64</v>
      </c>
      <c r="D31" s="23"/>
    </row>
    <row r="32" spans="1:4" ht="24.75" customHeight="1">
      <c r="A32" s="21"/>
      <c r="B32" s="29"/>
      <c r="C32" s="21" t="s">
        <v>65</v>
      </c>
      <c r="D32" s="23"/>
    </row>
    <row r="33" spans="1:4" ht="24.75" customHeight="1">
      <c r="A33" s="21"/>
      <c r="B33" s="29"/>
      <c r="C33" s="21" t="s">
        <v>66</v>
      </c>
      <c r="D33" s="23"/>
    </row>
    <row r="34" spans="1:4" ht="24.75" customHeight="1">
      <c r="A34" s="21"/>
      <c r="B34" s="29"/>
      <c r="C34" s="21"/>
      <c r="D34" s="40"/>
    </row>
    <row r="35" spans="1:4" ht="24.75" customHeight="1">
      <c r="A35" s="21"/>
      <c r="B35" s="29"/>
      <c r="C35" s="21"/>
      <c r="D35" s="40"/>
    </row>
    <row r="36" spans="1:4" ht="24.75" customHeight="1">
      <c r="A36" s="19" t="s">
        <v>67</v>
      </c>
      <c r="B36" s="41">
        <f>SUM(B6:B35)</f>
        <v>545.87</v>
      </c>
      <c r="C36" s="19" t="s">
        <v>68</v>
      </c>
      <c r="D36" s="42">
        <f>SUM(D6:D35)</f>
        <v>545.87</v>
      </c>
    </row>
    <row r="37" spans="1:4" ht="24.75" customHeight="1">
      <c r="A37" s="19"/>
      <c r="B37" s="43"/>
      <c r="C37" s="19"/>
      <c r="D37" s="44"/>
    </row>
    <row r="38" spans="1:4" ht="24.75" customHeight="1">
      <c r="A38" s="19"/>
      <c r="B38" s="43"/>
      <c r="C38" s="19"/>
      <c r="D38" s="44"/>
    </row>
    <row r="39" spans="1:4" ht="24.75" customHeight="1">
      <c r="A39" s="21" t="s">
        <v>69</v>
      </c>
      <c r="B39" s="36"/>
      <c r="C39" s="21" t="s">
        <v>70</v>
      </c>
      <c r="D39" s="22"/>
    </row>
    <row r="40" spans="1:4" ht="24.75" customHeight="1">
      <c r="A40" s="21" t="s">
        <v>71</v>
      </c>
      <c r="B40" s="36"/>
      <c r="C40" s="21"/>
      <c r="D40" s="40"/>
    </row>
    <row r="41" spans="1:4" ht="24.75" customHeight="1">
      <c r="A41" s="21" t="s">
        <v>72</v>
      </c>
      <c r="B41" s="36"/>
      <c r="C41" s="21"/>
      <c r="D41" s="40"/>
    </row>
    <row r="42" spans="1:4" ht="24.75" customHeight="1">
      <c r="A42" s="21" t="s">
        <v>73</v>
      </c>
      <c r="B42" s="36"/>
      <c r="C42" s="21"/>
      <c r="D42" s="40"/>
    </row>
    <row r="43" spans="1:4" ht="24.75" customHeight="1">
      <c r="A43" s="21" t="s">
        <v>74</v>
      </c>
      <c r="B43" s="36"/>
      <c r="C43" s="21"/>
      <c r="D43" s="40"/>
    </row>
    <row r="44" spans="1:4" ht="24.75" customHeight="1">
      <c r="A44" s="21" t="s">
        <v>75</v>
      </c>
      <c r="B44" s="36"/>
      <c r="C44" s="21"/>
      <c r="D44" s="40"/>
    </row>
    <row r="45" spans="1:4" ht="24.75" customHeight="1">
      <c r="A45" s="21" t="s">
        <v>76</v>
      </c>
      <c r="B45" s="36"/>
      <c r="C45" s="21"/>
      <c r="D45" s="40"/>
    </row>
    <row r="46" spans="1:4" ht="24.75" customHeight="1">
      <c r="A46" s="21" t="s">
        <v>77</v>
      </c>
      <c r="B46" s="36"/>
      <c r="C46" s="21"/>
      <c r="D46" s="40"/>
    </row>
    <row r="47" spans="1:4" ht="24.75" customHeight="1">
      <c r="A47" s="21" t="s">
        <v>78</v>
      </c>
      <c r="B47" s="36"/>
      <c r="C47" s="21"/>
      <c r="D47" s="40"/>
    </row>
    <row r="48" spans="1:4" ht="24.75" customHeight="1">
      <c r="A48" s="21"/>
      <c r="B48" s="43"/>
      <c r="C48" s="21"/>
      <c r="D48" s="40"/>
    </row>
    <row r="49" spans="1:4" ht="24.75" customHeight="1">
      <c r="A49" s="45"/>
      <c r="B49" s="46"/>
      <c r="C49" s="43"/>
      <c r="D49" s="40"/>
    </row>
    <row r="50" spans="1:95" ht="24.75" customHeight="1">
      <c r="A50" s="47" t="s">
        <v>79</v>
      </c>
      <c r="B50" s="48"/>
      <c r="C50" s="47" t="s">
        <v>80</v>
      </c>
      <c r="D50" s="4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zoomScalePageLayoutView="0" workbookViewId="0" topLeftCell="A16">
      <selection activeCell="B9" sqref="B9"/>
    </sheetView>
  </sheetViews>
  <sheetFormatPr defaultColWidth="9.140625" defaultRowHeight="12.75"/>
  <cols>
    <col min="1" max="1" width="71.421875" style="0" customWidth="1"/>
    <col min="2" max="2" width="16.8515625" style="0" customWidth="1"/>
    <col min="3" max="5" width="8.00390625" style="0" customWidth="1"/>
  </cols>
  <sheetData>
    <row r="1" ht="15" customHeight="1">
      <c r="A1" s="9" t="s">
        <v>23</v>
      </c>
    </row>
    <row r="2" spans="1:2" ht="18.75" customHeight="1">
      <c r="A2" s="239" t="s">
        <v>81</v>
      </c>
      <c r="B2" s="239"/>
    </row>
    <row r="3" ht="20.25" customHeight="1">
      <c r="B3" s="6" t="s">
        <v>25</v>
      </c>
    </row>
    <row r="4" spans="1:3" ht="15" customHeight="1">
      <c r="A4" s="28" t="s">
        <v>28</v>
      </c>
      <c r="B4" s="28" t="s">
        <v>82</v>
      </c>
      <c r="C4" s="4"/>
    </row>
    <row r="5" spans="1:4" ht="22.5" customHeight="1">
      <c r="A5" s="21" t="s">
        <v>30</v>
      </c>
      <c r="B5" s="34">
        <v>545.87</v>
      </c>
      <c r="C5" s="4"/>
      <c r="D5" s="4"/>
    </row>
    <row r="6" spans="1:2" ht="22.5" customHeight="1">
      <c r="A6" s="21" t="s">
        <v>83</v>
      </c>
      <c r="B6" s="34">
        <v>517.07</v>
      </c>
    </row>
    <row r="7" spans="1:2" ht="22.5" customHeight="1">
      <c r="A7" s="21" t="s">
        <v>84</v>
      </c>
      <c r="B7" s="29"/>
    </row>
    <row r="8" spans="1:2" ht="22.5" customHeight="1">
      <c r="A8" s="21" t="s">
        <v>85</v>
      </c>
      <c r="B8" s="167">
        <v>28.8</v>
      </c>
    </row>
    <row r="9" spans="1:2" ht="22.5" customHeight="1">
      <c r="A9" s="21" t="s">
        <v>86</v>
      </c>
      <c r="B9" s="29"/>
    </row>
    <row r="10" spans="1:2" ht="22.5" customHeight="1">
      <c r="A10" s="21" t="s">
        <v>87</v>
      </c>
      <c r="B10" s="29"/>
    </row>
    <row r="11" spans="1:2" ht="22.5" customHeight="1">
      <c r="A11" s="21" t="s">
        <v>88</v>
      </c>
      <c r="B11" s="29"/>
    </row>
    <row r="12" spans="1:2" ht="22.5" customHeight="1">
      <c r="A12" s="21" t="s">
        <v>89</v>
      </c>
      <c r="B12" s="29"/>
    </row>
    <row r="13" spans="1:2" ht="22.5" customHeight="1">
      <c r="A13" s="21" t="s">
        <v>32</v>
      </c>
      <c r="B13" s="29"/>
    </row>
    <row r="14" spans="1:2" ht="22.5" customHeight="1">
      <c r="A14" s="21" t="s">
        <v>34</v>
      </c>
      <c r="B14" s="29"/>
    </row>
    <row r="15" spans="1:2" ht="22.5" customHeight="1">
      <c r="A15" s="21" t="s">
        <v>36</v>
      </c>
      <c r="B15" s="29"/>
    </row>
    <row r="16" spans="1:2" ht="22.5" customHeight="1">
      <c r="A16" s="21" t="s">
        <v>38</v>
      </c>
      <c r="B16" s="29"/>
    </row>
    <row r="17" spans="1:2" ht="22.5" customHeight="1">
      <c r="A17" s="21" t="s">
        <v>40</v>
      </c>
      <c r="B17" s="29"/>
    </row>
    <row r="18" spans="1:2" ht="22.5" customHeight="1">
      <c r="A18" s="21" t="s">
        <v>42</v>
      </c>
      <c r="B18" s="29"/>
    </row>
    <row r="19" spans="1:2" ht="22.5" customHeight="1">
      <c r="A19" s="21" t="s">
        <v>44</v>
      </c>
      <c r="B19" s="29"/>
    </row>
    <row r="20" spans="1:2" ht="22.5" customHeight="1">
      <c r="A20" s="21" t="s">
        <v>46</v>
      </c>
      <c r="B20" s="29"/>
    </row>
    <row r="21" spans="1:2" ht="22.5" customHeight="1">
      <c r="A21" s="21"/>
      <c r="B21" s="29"/>
    </row>
    <row r="22" spans="1:2" ht="22.5" customHeight="1">
      <c r="A22" s="21"/>
      <c r="B22" s="29"/>
    </row>
    <row r="23" spans="1:2" ht="22.5" customHeight="1">
      <c r="A23" s="21" t="s">
        <v>67</v>
      </c>
      <c r="B23" s="30">
        <v>545.87</v>
      </c>
    </row>
    <row r="24" spans="1:2" ht="22.5" customHeight="1">
      <c r="A24" s="21" t="s">
        <v>69</v>
      </c>
      <c r="B24" s="29"/>
    </row>
    <row r="25" spans="1:2" ht="22.5" customHeight="1">
      <c r="A25" s="21" t="s">
        <v>90</v>
      </c>
      <c r="B25" s="29"/>
    </row>
    <row r="26" spans="1:2" ht="22.5" customHeight="1">
      <c r="A26" s="21" t="s">
        <v>91</v>
      </c>
      <c r="B26" s="29"/>
    </row>
    <row r="27" spans="1:2" ht="22.5" customHeight="1">
      <c r="A27" s="21" t="s">
        <v>92</v>
      </c>
      <c r="B27" s="29"/>
    </row>
    <row r="28" spans="1:2" ht="22.5" customHeight="1">
      <c r="A28" s="21" t="s">
        <v>93</v>
      </c>
      <c r="B28" s="29"/>
    </row>
    <row r="29" spans="1:2" ht="22.5" customHeight="1">
      <c r="A29" s="21" t="s">
        <v>75</v>
      </c>
      <c r="B29" s="29"/>
    </row>
    <row r="30" spans="1:2" ht="22.5" customHeight="1">
      <c r="A30" s="21" t="s">
        <v>94</v>
      </c>
      <c r="B30" s="29"/>
    </row>
    <row r="31" spans="1:2" ht="22.5" customHeight="1">
      <c r="A31" s="21" t="s">
        <v>95</v>
      </c>
      <c r="B31" s="29"/>
    </row>
    <row r="32" spans="1:2" ht="22.5" customHeight="1">
      <c r="A32" s="21" t="s">
        <v>96</v>
      </c>
      <c r="B32" s="29"/>
    </row>
    <row r="33" spans="1:2" ht="22.5" customHeight="1">
      <c r="A33" s="21"/>
      <c r="B33" s="29"/>
    </row>
    <row r="34" spans="1:2" ht="22.5" customHeight="1">
      <c r="A34" s="21"/>
      <c r="B34" s="29"/>
    </row>
    <row r="35" spans="1:2" ht="22.5" customHeight="1">
      <c r="A35" s="21" t="s">
        <v>97</v>
      </c>
      <c r="B35" s="31"/>
    </row>
  </sheetData>
  <sheetProtection/>
  <mergeCells count="1">
    <mergeCell ref="A2:B2"/>
  </mergeCells>
  <hyperlinks>
    <hyperlink ref="A1" location="目录!A1" display="place"/>
  </hyperlinks>
  <printOptions/>
  <pageMargins left="0.74" right="0" top="0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A21" sqref="A6:IV21"/>
    </sheetView>
  </sheetViews>
  <sheetFormatPr defaultColWidth="9.140625" defaultRowHeight="12.75"/>
  <cols>
    <col min="1" max="1" width="34.140625" style="0" customWidth="1"/>
    <col min="2" max="5" width="17.28125" style="0" customWidth="1"/>
  </cols>
  <sheetData>
    <row r="1" ht="24.75" customHeight="1">
      <c r="A1" s="5" t="s">
        <v>23</v>
      </c>
    </row>
    <row r="2" spans="1:5" ht="24.75" customHeight="1">
      <c r="A2" s="237" t="s">
        <v>98</v>
      </c>
      <c r="B2" s="237"/>
      <c r="C2" s="237"/>
      <c r="D2" s="237"/>
      <c r="E2" s="237"/>
    </row>
    <row r="3" spans="1:5" ht="24.75" customHeight="1">
      <c r="A3" s="27"/>
      <c r="B3" s="27"/>
      <c r="E3" s="6" t="s">
        <v>25</v>
      </c>
    </row>
    <row r="4" spans="1:5" ht="24.75" customHeight="1">
      <c r="A4" s="19" t="s">
        <v>99</v>
      </c>
      <c r="B4" s="19" t="s">
        <v>100</v>
      </c>
      <c r="C4" s="19" t="s">
        <v>101</v>
      </c>
      <c r="D4" s="19" t="s">
        <v>102</v>
      </c>
      <c r="E4" s="19" t="s">
        <v>103</v>
      </c>
    </row>
    <row r="5" spans="1:5" ht="24.75" customHeight="1">
      <c r="A5" s="19" t="s">
        <v>104</v>
      </c>
      <c r="B5" s="19">
        <v>1</v>
      </c>
      <c r="C5" s="19">
        <v>2</v>
      </c>
      <c r="D5" s="19">
        <v>3</v>
      </c>
      <c r="E5" s="19">
        <v>4</v>
      </c>
    </row>
    <row r="6" spans="1:5" ht="21.75" customHeight="1">
      <c r="A6" s="145" t="s">
        <v>105</v>
      </c>
      <c r="B6" s="146">
        <f>C6+D6</f>
        <v>545.8699999999999</v>
      </c>
      <c r="C6" s="146">
        <f>SUM(C7+C10+C13+C16)</f>
        <v>473.12999999999994</v>
      </c>
      <c r="D6" s="147">
        <f>D7</f>
        <v>72.74</v>
      </c>
      <c r="E6" s="148"/>
    </row>
    <row r="7" spans="1:5" ht="21.75" customHeight="1">
      <c r="A7" s="169" t="s">
        <v>189</v>
      </c>
      <c r="B7" s="146">
        <f aca="true" t="shared" si="0" ref="B7:B18">C7+D7</f>
        <v>380.63</v>
      </c>
      <c r="C7" s="158">
        <v>307.89</v>
      </c>
      <c r="D7" s="158">
        <v>72.74</v>
      </c>
      <c r="E7" s="148"/>
    </row>
    <row r="8" spans="1:5" ht="21.75" customHeight="1">
      <c r="A8" s="168" t="s">
        <v>190</v>
      </c>
      <c r="B8" s="146">
        <f t="shared" si="0"/>
        <v>380.63</v>
      </c>
      <c r="C8" s="158">
        <v>307.89</v>
      </c>
      <c r="D8" s="158">
        <v>72.74</v>
      </c>
      <c r="E8" s="148"/>
    </row>
    <row r="9" spans="1:5" ht="21.75" customHeight="1">
      <c r="A9" s="168" t="s">
        <v>179</v>
      </c>
      <c r="B9" s="146">
        <f t="shared" si="0"/>
        <v>380.63</v>
      </c>
      <c r="C9" s="158">
        <v>307.89</v>
      </c>
      <c r="D9" s="158">
        <v>72.74</v>
      </c>
      <c r="E9" s="151"/>
    </row>
    <row r="10" spans="1:5" ht="21.75" customHeight="1">
      <c r="A10" s="149" t="s">
        <v>180</v>
      </c>
      <c r="B10" s="146">
        <f t="shared" si="0"/>
        <v>120.96</v>
      </c>
      <c r="C10" s="158">
        <v>120.96</v>
      </c>
      <c r="D10" s="159"/>
      <c r="E10" s="151"/>
    </row>
    <row r="11" spans="1:5" ht="21.75" customHeight="1">
      <c r="A11" s="150" t="s">
        <v>181</v>
      </c>
      <c r="B11" s="146">
        <f t="shared" si="0"/>
        <v>120.96</v>
      </c>
      <c r="C11" s="158">
        <v>120.96</v>
      </c>
      <c r="D11" s="159"/>
      <c r="E11" s="148"/>
    </row>
    <row r="12" spans="1:5" ht="21.75" customHeight="1">
      <c r="A12" s="150" t="s">
        <v>182</v>
      </c>
      <c r="B12" s="146">
        <f t="shared" si="0"/>
        <v>120.96</v>
      </c>
      <c r="C12" s="158">
        <v>120.96</v>
      </c>
      <c r="D12" s="159"/>
      <c r="E12" s="148"/>
    </row>
    <row r="13" spans="1:5" ht="21.75" customHeight="1">
      <c r="A13" s="149" t="s">
        <v>183</v>
      </c>
      <c r="B13" s="146">
        <f t="shared" si="0"/>
        <v>19.83</v>
      </c>
      <c r="C13" s="158">
        <v>19.83</v>
      </c>
      <c r="D13" s="159"/>
      <c r="E13" s="151"/>
    </row>
    <row r="14" spans="1:5" ht="21.75" customHeight="1">
      <c r="A14" s="150" t="s">
        <v>184</v>
      </c>
      <c r="B14" s="146">
        <f t="shared" si="0"/>
        <v>19.83</v>
      </c>
      <c r="C14" s="158">
        <v>19.83</v>
      </c>
      <c r="D14" s="159"/>
      <c r="E14" s="148"/>
    </row>
    <row r="15" spans="1:5" ht="21.75" customHeight="1">
      <c r="A15" s="150" t="s">
        <v>185</v>
      </c>
      <c r="B15" s="146">
        <f t="shared" si="0"/>
        <v>19.83</v>
      </c>
      <c r="C15" s="158">
        <v>19.83</v>
      </c>
      <c r="D15" s="159"/>
      <c r="E15" s="148"/>
    </row>
    <row r="16" spans="1:5" ht="21.75" customHeight="1">
      <c r="A16" s="149" t="s">
        <v>186</v>
      </c>
      <c r="B16" s="146">
        <f t="shared" si="0"/>
        <v>24.45</v>
      </c>
      <c r="C16" s="158">
        <v>24.45</v>
      </c>
      <c r="D16" s="159"/>
      <c r="E16" s="151"/>
    </row>
    <row r="17" spans="1:5" ht="21.75" customHeight="1">
      <c r="A17" s="150" t="s">
        <v>187</v>
      </c>
      <c r="B17" s="146">
        <f t="shared" si="0"/>
        <v>24.45</v>
      </c>
      <c r="C17" s="158">
        <v>24.45</v>
      </c>
      <c r="D17" s="159"/>
      <c r="E17" s="151"/>
    </row>
    <row r="18" spans="1:5" ht="21.75" customHeight="1">
      <c r="A18" s="150" t="s">
        <v>188</v>
      </c>
      <c r="B18" s="146">
        <f t="shared" si="0"/>
        <v>24.45</v>
      </c>
      <c r="C18" s="158">
        <v>24.45</v>
      </c>
      <c r="D18" s="159"/>
      <c r="E18" s="151"/>
    </row>
    <row r="19" spans="1:5" ht="21.75" customHeight="1">
      <c r="A19" s="145"/>
      <c r="B19" s="152"/>
      <c r="C19" s="148"/>
      <c r="D19" s="148"/>
      <c r="E19" s="148"/>
    </row>
    <row r="20" spans="1:5" ht="21.75" customHeight="1">
      <c r="A20" s="145"/>
      <c r="B20" s="152"/>
      <c r="C20" s="148"/>
      <c r="D20" s="148"/>
      <c r="E20" s="148"/>
    </row>
    <row r="21" spans="1:5" ht="21.75" customHeight="1">
      <c r="A21" s="153"/>
      <c r="B21" s="151"/>
      <c r="C21" s="151"/>
      <c r="D21" s="151"/>
      <c r="E21" s="15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B28" s="11"/>
    </row>
  </sheetData>
  <sheetProtection/>
  <mergeCells count="1">
    <mergeCell ref="A2:E2"/>
  </mergeCells>
  <hyperlinks>
    <hyperlink ref="A1" location="目录!A1" display="place"/>
  </hyperlinks>
  <printOptions/>
  <pageMargins left="1.07" right="0.78125" top="0.78125" bottom="0.42" header="0.5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5"/>
  <sheetViews>
    <sheetView showGridLines="0" showZeros="0" zoomScalePageLayoutView="0" workbookViewId="0" topLeftCell="A1">
      <selection activeCell="C11" sqref="C11"/>
    </sheetView>
  </sheetViews>
  <sheetFormatPr defaultColWidth="9.140625" defaultRowHeight="12.75"/>
  <cols>
    <col min="1" max="1" width="29.8515625" style="0" customWidth="1"/>
    <col min="2" max="2" width="29.8515625" style="194" customWidth="1"/>
    <col min="3" max="3" width="29.8515625" style="0" customWidth="1"/>
    <col min="4" max="4" width="29.8515625" style="194" customWidth="1"/>
    <col min="5" max="97" width="9.00390625" style="0" customWidth="1"/>
  </cols>
  <sheetData>
    <row r="1" spans="1:96" ht="14.25" customHeight="1">
      <c r="A1" s="5" t="s">
        <v>23</v>
      </c>
      <c r="B1" s="27"/>
      <c r="C1" s="6"/>
      <c r="D1" s="2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</row>
    <row r="2" spans="1:96" ht="21" customHeight="1">
      <c r="A2" s="240" t="s">
        <v>106</v>
      </c>
      <c r="B2" s="240"/>
      <c r="C2" s="240"/>
      <c r="D2" s="24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</row>
    <row r="3" spans="1:96" ht="13.5" customHeight="1">
      <c r="A3" s="4"/>
      <c r="B3" s="195"/>
      <c r="C3" s="24"/>
      <c r="D3" s="27" t="s">
        <v>25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</row>
    <row r="4" spans="1:96" ht="16.5" customHeight="1">
      <c r="A4" s="238" t="s">
        <v>107</v>
      </c>
      <c r="B4" s="238"/>
      <c r="C4" s="238" t="s">
        <v>108</v>
      </c>
      <c r="D4" s="23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</row>
    <row r="5" spans="1:96" ht="16.5" customHeight="1">
      <c r="A5" s="19" t="s">
        <v>28</v>
      </c>
      <c r="B5" s="19" t="s">
        <v>29</v>
      </c>
      <c r="C5" s="19" t="s">
        <v>28</v>
      </c>
      <c r="D5" s="19" t="s">
        <v>29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1:96" ht="16.5" customHeight="1">
      <c r="A6" s="25" t="s">
        <v>109</v>
      </c>
      <c r="B6" s="196">
        <v>545.87</v>
      </c>
      <c r="C6" s="143" t="s">
        <v>110</v>
      </c>
      <c r="D6" s="17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ht="16.5" customHeight="1">
      <c r="A7" s="25" t="s">
        <v>111</v>
      </c>
      <c r="B7" s="196">
        <v>545.87</v>
      </c>
      <c r="C7" s="143" t="s">
        <v>31</v>
      </c>
      <c r="D7" s="17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</row>
    <row r="8" spans="1:96" ht="16.5" customHeight="1">
      <c r="A8" s="25" t="s">
        <v>112</v>
      </c>
      <c r="B8" s="197"/>
      <c r="C8" s="143" t="s">
        <v>33</v>
      </c>
      <c r="D8" s="18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5" customHeight="1">
      <c r="A9" s="25" t="s">
        <v>113</v>
      </c>
      <c r="B9" s="198"/>
      <c r="C9" s="143" t="s">
        <v>35</v>
      </c>
      <c r="D9" s="18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5" customHeight="1">
      <c r="A10" s="25"/>
      <c r="B10" s="199"/>
      <c r="C10" s="143" t="s">
        <v>37</v>
      </c>
      <c r="D10" s="18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5" customHeight="1">
      <c r="A11" s="25"/>
      <c r="B11" s="200"/>
      <c r="C11" s="143" t="s">
        <v>39</v>
      </c>
      <c r="D11" s="18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</row>
    <row r="12" spans="1:96" ht="16.5" customHeight="1">
      <c r="A12" s="25"/>
      <c r="B12" s="201"/>
      <c r="C12" s="143" t="s">
        <v>41</v>
      </c>
      <c r="D12" s="18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</row>
    <row r="13" spans="1:96" ht="16.5" customHeight="1">
      <c r="A13" s="26"/>
      <c r="B13" s="202"/>
      <c r="C13" s="143" t="s">
        <v>43</v>
      </c>
      <c r="D13" s="18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</row>
    <row r="14" spans="1:96" ht="16.5" customHeight="1">
      <c r="A14" s="26"/>
      <c r="B14" s="203"/>
      <c r="C14" s="143" t="s">
        <v>45</v>
      </c>
      <c r="D14" s="188">
        <v>120.96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96" ht="16.5" customHeight="1">
      <c r="A15" s="26"/>
      <c r="B15" s="204"/>
      <c r="C15" s="143" t="s">
        <v>47</v>
      </c>
      <c r="D15" s="18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</row>
    <row r="16" spans="1:96" ht="16.5" customHeight="1">
      <c r="A16" s="26"/>
      <c r="B16" s="205"/>
      <c r="C16" s="143" t="s">
        <v>48</v>
      </c>
      <c r="D16" s="190">
        <v>19.83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</row>
    <row r="17" spans="1:96" ht="16.5" customHeight="1">
      <c r="A17" s="26"/>
      <c r="B17" s="206"/>
      <c r="C17" s="143" t="s">
        <v>49</v>
      </c>
      <c r="D17" s="18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</row>
    <row r="18" spans="1:96" ht="16.5" customHeight="1">
      <c r="A18" s="26"/>
      <c r="B18" s="207"/>
      <c r="C18" s="143" t="s">
        <v>50</v>
      </c>
      <c r="D18" s="18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</row>
    <row r="19" spans="1:96" ht="16.5" customHeight="1">
      <c r="A19" s="26"/>
      <c r="B19" s="208"/>
      <c r="C19" s="143" t="s">
        <v>51</v>
      </c>
      <c r="D19" s="191">
        <v>380.63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</row>
    <row r="20" spans="1:96" ht="16.5" customHeight="1">
      <c r="A20" s="26"/>
      <c r="B20" s="209"/>
      <c r="C20" s="143" t="s">
        <v>52</v>
      </c>
      <c r="D20" s="18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ht="16.5" customHeight="1">
      <c r="A21" s="26"/>
      <c r="B21" s="210"/>
      <c r="C21" s="143" t="s">
        <v>53</v>
      </c>
      <c r="D21" s="18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</row>
    <row r="22" spans="1:96" ht="16.5" customHeight="1">
      <c r="A22" s="26"/>
      <c r="B22" s="211"/>
      <c r="C22" s="143" t="s">
        <v>54</v>
      </c>
      <c r="D22" s="18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</row>
    <row r="23" spans="1:96" ht="16.5" customHeight="1">
      <c r="A23" s="26"/>
      <c r="B23" s="212"/>
      <c r="C23" s="143" t="s">
        <v>55</v>
      </c>
      <c r="D23" s="18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1:96" ht="16.5" customHeight="1">
      <c r="A24" s="26"/>
      <c r="B24" s="213"/>
      <c r="C24" s="143" t="s">
        <v>56</v>
      </c>
      <c r="D24" s="18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1:96" ht="16.5" customHeight="1">
      <c r="A25" s="26"/>
      <c r="B25" s="214"/>
      <c r="C25" s="143" t="s">
        <v>57</v>
      </c>
      <c r="D25" s="18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</row>
    <row r="26" spans="1:96" ht="16.5" customHeight="1">
      <c r="A26" s="26"/>
      <c r="B26" s="215"/>
      <c r="C26" s="143" t="s">
        <v>58</v>
      </c>
      <c r="D26" s="192">
        <v>24.45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</row>
    <row r="27" spans="1:96" ht="16.5" customHeight="1">
      <c r="A27" s="26"/>
      <c r="B27" s="216"/>
      <c r="C27" s="143" t="s">
        <v>59</v>
      </c>
      <c r="D27" s="18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spans="1:96" ht="16.5" customHeight="1">
      <c r="A28" s="26"/>
      <c r="B28" s="217"/>
      <c r="C28" s="143" t="s">
        <v>60</v>
      </c>
      <c r="D28" s="18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</row>
    <row r="29" spans="1:96" ht="16.5" customHeight="1">
      <c r="A29" s="26"/>
      <c r="B29" s="218"/>
      <c r="C29" s="143" t="s">
        <v>61</v>
      </c>
      <c r="D29" s="18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1:96" ht="16.5" customHeight="1">
      <c r="A30" s="26"/>
      <c r="B30" s="219"/>
      <c r="C30" s="143" t="s">
        <v>62</v>
      </c>
      <c r="D30" s="18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ht="16.5" customHeight="1">
      <c r="A31" s="26"/>
      <c r="B31" s="220"/>
      <c r="C31" s="143" t="s">
        <v>63</v>
      </c>
      <c r="D31" s="189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</row>
    <row r="32" spans="1:96" ht="16.5" customHeight="1">
      <c r="A32" s="26"/>
      <c r="B32" s="221"/>
      <c r="C32" s="143" t="s">
        <v>64</v>
      </c>
      <c r="D32" s="18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</row>
    <row r="33" spans="1:96" ht="16.5" customHeight="1">
      <c r="A33" s="26"/>
      <c r="B33" s="222"/>
      <c r="C33" s="143" t="s">
        <v>65</v>
      </c>
      <c r="D33" s="18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ht="16.5" customHeight="1">
      <c r="A34" s="26"/>
      <c r="B34" s="223"/>
      <c r="C34" s="143" t="s">
        <v>66</v>
      </c>
      <c r="D34" s="18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</row>
    <row r="35" spans="1:96" ht="16.5" customHeight="1">
      <c r="A35" s="19" t="s">
        <v>114</v>
      </c>
      <c r="B35" s="224">
        <f>B7</f>
        <v>545.87</v>
      </c>
      <c r="C35" s="144" t="s">
        <v>115</v>
      </c>
      <c r="D35" s="193">
        <f>SUM(D14:D34)</f>
        <v>545.87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84" right="0.78125" top="0.24" bottom="0.16" header="0.17" footer="0.1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PageLayoutView="0" workbookViewId="0" topLeftCell="A1">
      <selection activeCell="D20" sqref="D20"/>
    </sheetView>
  </sheetViews>
  <sheetFormatPr defaultColWidth="9.140625" defaultRowHeight="12.75"/>
  <cols>
    <col min="1" max="1" width="20.140625" style="0" customWidth="1"/>
    <col min="2" max="2" width="11.8515625" style="0" customWidth="1"/>
    <col min="3" max="3" width="10.7109375" style="0" customWidth="1"/>
    <col min="4" max="4" width="10.57421875" style="0" customWidth="1"/>
    <col min="5" max="5" width="11.8515625" style="0" customWidth="1"/>
    <col min="6" max="6" width="9.421875" style="0" customWidth="1"/>
    <col min="7" max="7" width="10.421875" style="0" customWidth="1"/>
    <col min="8" max="8" width="12.00390625" style="0" customWidth="1"/>
    <col min="9" max="9" width="10.140625" style="0" customWidth="1"/>
    <col min="10" max="10" width="11.8515625" style="0" customWidth="1"/>
    <col min="11" max="11" width="12.28125" style="0" customWidth="1"/>
    <col min="12" max="13" width="6.8515625" style="0" customWidth="1"/>
  </cols>
  <sheetData>
    <row r="1" ht="24.75" customHeight="1">
      <c r="A1" s="5" t="s">
        <v>23</v>
      </c>
    </row>
    <row r="2" spans="1:11" ht="24.75" customHeight="1">
      <c r="A2" s="237" t="s">
        <v>116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ht="24.75" customHeight="1">
      <c r="K3" s="6" t="s">
        <v>25</v>
      </c>
    </row>
    <row r="4" spans="1:12" ht="24.75" customHeight="1">
      <c r="A4" s="238" t="s">
        <v>117</v>
      </c>
      <c r="B4" s="238" t="s">
        <v>105</v>
      </c>
      <c r="C4" s="238" t="s">
        <v>118</v>
      </c>
      <c r="D4" s="238"/>
      <c r="E4" s="238"/>
      <c r="F4" s="238" t="s">
        <v>119</v>
      </c>
      <c r="G4" s="238"/>
      <c r="H4" s="238"/>
      <c r="I4" s="238" t="s">
        <v>120</v>
      </c>
      <c r="J4" s="238"/>
      <c r="K4" s="238"/>
      <c r="L4" s="4"/>
    </row>
    <row r="5" spans="1:12" ht="24.75" customHeight="1">
      <c r="A5" s="238"/>
      <c r="B5" s="238"/>
      <c r="C5" s="19" t="s">
        <v>105</v>
      </c>
      <c r="D5" s="19" t="s">
        <v>101</v>
      </c>
      <c r="E5" s="19" t="s">
        <v>102</v>
      </c>
      <c r="F5" s="19" t="s">
        <v>105</v>
      </c>
      <c r="G5" s="19" t="s">
        <v>101</v>
      </c>
      <c r="H5" s="19" t="s">
        <v>102</v>
      </c>
      <c r="I5" s="19" t="s">
        <v>105</v>
      </c>
      <c r="J5" s="19" t="s">
        <v>101</v>
      </c>
      <c r="K5" s="19" t="s">
        <v>102</v>
      </c>
      <c r="L5" s="4"/>
    </row>
    <row r="6" spans="1:12" ht="24.75" customHeight="1">
      <c r="A6" s="19" t="s">
        <v>104</v>
      </c>
      <c r="B6" s="19">
        <v>1</v>
      </c>
      <c r="C6" s="19">
        <v>2</v>
      </c>
      <c r="D6" s="19">
        <v>3</v>
      </c>
      <c r="E6" s="19">
        <v>4</v>
      </c>
      <c r="F6" s="19">
        <v>2</v>
      </c>
      <c r="G6" s="19">
        <v>3</v>
      </c>
      <c r="H6" s="19">
        <v>4</v>
      </c>
      <c r="I6" s="19">
        <v>2</v>
      </c>
      <c r="J6" s="19">
        <v>3</v>
      </c>
      <c r="K6" s="19">
        <v>4</v>
      </c>
      <c r="L6" s="4"/>
    </row>
    <row r="7" spans="1:11" ht="24.75" customHeight="1">
      <c r="A7" s="20" t="s">
        <v>105</v>
      </c>
      <c r="B7" s="138">
        <f>C7+F7+I7</f>
        <v>545.87</v>
      </c>
      <c r="C7" s="139">
        <f>D7+E7</f>
        <v>545.87</v>
      </c>
      <c r="D7" s="140">
        <f aca="true" t="shared" si="0" ref="D7:K7">D8</f>
        <v>473.13</v>
      </c>
      <c r="E7" s="141">
        <v>72.74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</row>
    <row r="8" spans="1:11" ht="24.75" customHeight="1">
      <c r="A8" s="170" t="s">
        <v>191</v>
      </c>
      <c r="B8" s="138">
        <f>C8+F8+I8</f>
        <v>545.87</v>
      </c>
      <c r="C8" s="139">
        <f>D8+E8</f>
        <v>545.87</v>
      </c>
      <c r="D8" s="160">
        <v>473.13</v>
      </c>
      <c r="E8" s="141">
        <v>72.74</v>
      </c>
      <c r="F8" s="161"/>
      <c r="G8" s="161"/>
      <c r="H8" s="161"/>
      <c r="I8" s="161"/>
      <c r="J8" s="161"/>
      <c r="K8" s="161"/>
    </row>
    <row r="9" spans="1:11" ht="24.75" customHeight="1">
      <c r="A9" s="21"/>
      <c r="B9" s="71"/>
      <c r="C9" s="72"/>
      <c r="D9" s="71"/>
      <c r="E9" s="72"/>
      <c r="F9" s="72"/>
      <c r="G9" s="72"/>
      <c r="H9" s="72"/>
      <c r="I9" s="72"/>
      <c r="J9" s="72"/>
      <c r="K9" s="72"/>
    </row>
    <row r="10" spans="1:5" ht="12.75" customHeight="1">
      <c r="A10" s="10"/>
      <c r="D10" s="10"/>
      <c r="E10" s="10"/>
    </row>
    <row r="11" spans="1:5" ht="12.75" customHeight="1">
      <c r="A11" s="10"/>
      <c r="B11" s="10"/>
      <c r="D11" s="10"/>
      <c r="E11" s="10"/>
    </row>
    <row r="12" spans="2:6" ht="12.75" customHeight="1">
      <c r="B12" s="10"/>
      <c r="D12" s="10"/>
      <c r="E12" s="10"/>
      <c r="F12" s="10"/>
    </row>
    <row r="13" spans="2:6" ht="12.75" customHeight="1">
      <c r="B13" s="10"/>
      <c r="C13" s="10"/>
      <c r="F13" s="10"/>
    </row>
    <row r="14" spans="2:6" ht="12.75" customHeight="1">
      <c r="B14" s="10"/>
      <c r="C14" s="10"/>
      <c r="D14" s="10"/>
      <c r="F14" s="10"/>
    </row>
    <row r="15" spans="4:6" ht="12.75" customHeight="1">
      <c r="D15" s="10"/>
      <c r="F15" s="10"/>
    </row>
    <row r="16" spans="5:6" ht="12.75" customHeight="1">
      <c r="E16" s="10"/>
      <c r="F16" s="10"/>
    </row>
    <row r="17" ht="12.75" customHeight="1">
      <c r="F17" s="10"/>
    </row>
    <row r="18" ht="12.75" customHeight="1">
      <c r="F18" s="10"/>
    </row>
    <row r="19" ht="12.75" customHeight="1">
      <c r="F19" s="10"/>
    </row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 horizontalCentered="1"/>
  <pageMargins left="0.6299212598425197" right="0.15748031496062992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A7" sqref="A7"/>
    </sheetView>
  </sheetViews>
  <sheetFormatPr defaultColWidth="9.140625" defaultRowHeight="12.75"/>
  <cols>
    <col min="1" max="1" width="52.00390625" style="0" customWidth="1"/>
    <col min="2" max="4" width="17.8515625" style="0" customWidth="1"/>
    <col min="5" max="6" width="6.8515625" style="0" customWidth="1"/>
  </cols>
  <sheetData>
    <row r="1" ht="24.75" customHeight="1">
      <c r="A1" s="5" t="s">
        <v>23</v>
      </c>
    </row>
    <row r="2" spans="1:4" ht="24.75" customHeight="1">
      <c r="A2" s="237" t="s">
        <v>121</v>
      </c>
      <c r="B2" s="237"/>
      <c r="C2" s="237"/>
      <c r="D2" s="237"/>
    </row>
    <row r="3" ht="24.75" customHeight="1">
      <c r="D3" s="6" t="s">
        <v>25</v>
      </c>
    </row>
    <row r="4" spans="1:5" ht="24.75" customHeight="1">
      <c r="A4" s="238" t="s">
        <v>99</v>
      </c>
      <c r="B4" s="238" t="s">
        <v>118</v>
      </c>
      <c r="C4" s="238"/>
      <c r="D4" s="238"/>
      <c r="E4" s="4"/>
    </row>
    <row r="5" spans="1:5" ht="24.75" customHeight="1">
      <c r="A5" s="238"/>
      <c r="B5" s="19" t="s">
        <v>105</v>
      </c>
      <c r="C5" s="19" t="s">
        <v>101</v>
      </c>
      <c r="D5" s="19" t="s">
        <v>102</v>
      </c>
      <c r="E5" s="4"/>
    </row>
    <row r="6" spans="1:5" ht="24.75" customHeight="1">
      <c r="A6" s="19" t="s">
        <v>104</v>
      </c>
      <c r="B6" s="19">
        <v>1</v>
      </c>
      <c r="C6" s="19">
        <v>2</v>
      </c>
      <c r="D6" s="19">
        <v>3</v>
      </c>
      <c r="E6" s="4"/>
    </row>
    <row r="7" spans="1:5" ht="24.75" customHeight="1">
      <c r="A7" s="20" t="s">
        <v>105</v>
      </c>
      <c r="B7" s="129">
        <f>B8+B11+B14+B17</f>
        <v>545.87</v>
      </c>
      <c r="C7" s="130">
        <f>C8+C11+C14+C17</f>
        <v>473.12999999999994</v>
      </c>
      <c r="D7" s="131">
        <f>D8+D11+D14+D17</f>
        <v>72.74</v>
      </c>
      <c r="E7" s="4"/>
    </row>
    <row r="8" spans="1:4" ht="24.75" customHeight="1">
      <c r="A8" s="225" t="s">
        <v>189</v>
      </c>
      <c r="B8" s="146">
        <f aca="true" t="shared" si="0" ref="B8:B19">C8+D8</f>
        <v>380.63</v>
      </c>
      <c r="C8" s="158">
        <v>307.89</v>
      </c>
      <c r="D8" s="158">
        <v>72.74</v>
      </c>
    </row>
    <row r="9" spans="1:4" ht="24.75" customHeight="1">
      <c r="A9" s="226" t="s">
        <v>190</v>
      </c>
      <c r="B9" s="146">
        <f t="shared" si="0"/>
        <v>380.63</v>
      </c>
      <c r="C9" s="158">
        <v>307.89</v>
      </c>
      <c r="D9" s="158">
        <v>72.74</v>
      </c>
    </row>
    <row r="10" spans="1:4" ht="24.75" customHeight="1">
      <c r="A10" s="226" t="s">
        <v>179</v>
      </c>
      <c r="B10" s="146">
        <f t="shared" si="0"/>
        <v>380.63</v>
      </c>
      <c r="C10" s="158">
        <v>307.89</v>
      </c>
      <c r="D10" s="158">
        <v>72.74</v>
      </c>
    </row>
    <row r="11" spans="1:4" ht="24.75" customHeight="1">
      <c r="A11" s="149" t="s">
        <v>180</v>
      </c>
      <c r="B11" s="146">
        <f t="shared" si="0"/>
        <v>120.96</v>
      </c>
      <c r="C11" s="158">
        <v>120.96</v>
      </c>
      <c r="D11" s="159"/>
    </row>
    <row r="12" spans="1:5" ht="24.75" customHeight="1">
      <c r="A12" s="150" t="s">
        <v>181</v>
      </c>
      <c r="B12" s="146">
        <f t="shared" si="0"/>
        <v>120.96</v>
      </c>
      <c r="C12" s="158">
        <v>120.96</v>
      </c>
      <c r="D12" s="159"/>
      <c r="E12" s="10"/>
    </row>
    <row r="13" spans="1:5" ht="24.75" customHeight="1">
      <c r="A13" s="150" t="s">
        <v>182</v>
      </c>
      <c r="B13" s="146">
        <f t="shared" si="0"/>
        <v>120.96</v>
      </c>
      <c r="C13" s="158">
        <v>120.96</v>
      </c>
      <c r="D13" s="159"/>
      <c r="E13" s="10"/>
    </row>
    <row r="14" spans="1:5" ht="24.75" customHeight="1">
      <c r="A14" s="149" t="s">
        <v>183</v>
      </c>
      <c r="B14" s="146">
        <f t="shared" si="0"/>
        <v>19.83</v>
      </c>
      <c r="C14" s="158">
        <v>19.83</v>
      </c>
      <c r="D14" s="159"/>
      <c r="E14" s="10"/>
    </row>
    <row r="15" spans="1:5" ht="24.75" customHeight="1">
      <c r="A15" s="150" t="s">
        <v>184</v>
      </c>
      <c r="B15" s="146">
        <f t="shared" si="0"/>
        <v>19.83</v>
      </c>
      <c r="C15" s="158">
        <v>19.83</v>
      </c>
      <c r="D15" s="159"/>
      <c r="E15" s="10"/>
    </row>
    <row r="16" spans="1:5" ht="24.75" customHeight="1">
      <c r="A16" s="150" t="s">
        <v>185</v>
      </c>
      <c r="B16" s="146">
        <f t="shared" si="0"/>
        <v>19.83</v>
      </c>
      <c r="C16" s="158">
        <v>19.83</v>
      </c>
      <c r="D16" s="159"/>
      <c r="E16" s="10"/>
    </row>
    <row r="17" spans="1:5" ht="24.75" customHeight="1">
      <c r="A17" s="149" t="s">
        <v>186</v>
      </c>
      <c r="B17" s="146">
        <f t="shared" si="0"/>
        <v>24.45</v>
      </c>
      <c r="C17" s="158">
        <v>24.45</v>
      </c>
      <c r="D17" s="159"/>
      <c r="E17" s="10"/>
    </row>
    <row r="18" spans="1:5" ht="24.75" customHeight="1">
      <c r="A18" s="150" t="s">
        <v>187</v>
      </c>
      <c r="B18" s="146">
        <f t="shared" si="0"/>
        <v>24.45</v>
      </c>
      <c r="C18" s="158">
        <v>24.45</v>
      </c>
      <c r="D18" s="159"/>
      <c r="E18" s="10"/>
    </row>
    <row r="19" spans="1:5" ht="24.75" customHeight="1">
      <c r="A19" s="150" t="s">
        <v>188</v>
      </c>
      <c r="B19" s="146">
        <f t="shared" si="0"/>
        <v>24.45</v>
      </c>
      <c r="C19" s="158">
        <v>24.45</v>
      </c>
      <c r="D19" s="159"/>
      <c r="E19" s="10"/>
    </row>
    <row r="20" spans="1:4" ht="24.75" customHeight="1">
      <c r="A20" s="20"/>
      <c r="B20" s="132"/>
      <c r="C20" s="133"/>
      <c r="D20" s="134"/>
    </row>
    <row r="21" spans="1:4" ht="24.75" customHeight="1">
      <c r="A21" s="20"/>
      <c r="B21" s="135"/>
      <c r="C21" s="136"/>
      <c r="D21" s="135"/>
    </row>
    <row r="22" spans="1:4" ht="24.75" customHeight="1">
      <c r="A22" s="21"/>
      <c r="B22" s="137"/>
      <c r="C22" s="137"/>
      <c r="D22" s="137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 horizontalCentered="1"/>
  <pageMargins left="0.7874015748031497" right="0.7874015748031497" top="0.2362204724409449" bottom="0.2755905511811024" header="0.15748031496062992" footer="0.1574803149606299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zoomScalePageLayoutView="0" workbookViewId="0" topLeftCell="A1">
      <selection activeCell="G6" sqref="G6"/>
    </sheetView>
  </sheetViews>
  <sheetFormatPr defaultColWidth="9.140625" defaultRowHeight="12.75"/>
  <cols>
    <col min="1" max="1" width="37.140625" style="0" customWidth="1"/>
    <col min="2" max="4" width="19.28125" style="0" customWidth="1"/>
  </cols>
  <sheetData>
    <row r="1" ht="19.5" customHeight="1">
      <c r="A1" s="5" t="s">
        <v>23</v>
      </c>
    </row>
    <row r="2" spans="1:4" ht="23.25" customHeight="1">
      <c r="A2" s="241" t="s">
        <v>122</v>
      </c>
      <c r="B2" s="241"/>
      <c r="C2" s="241"/>
      <c r="D2" s="241"/>
    </row>
    <row r="3" ht="17.25" customHeight="1">
      <c r="D3" s="6" t="s">
        <v>25</v>
      </c>
    </row>
    <row r="4" spans="1:4" ht="21" customHeight="1">
      <c r="A4" s="238" t="s">
        <v>123</v>
      </c>
      <c r="B4" s="238" t="s">
        <v>124</v>
      </c>
      <c r="C4" s="238"/>
      <c r="D4" s="238"/>
    </row>
    <row r="5" spans="1:4" ht="19.5" customHeight="1">
      <c r="A5" s="238"/>
      <c r="B5" s="19" t="s">
        <v>105</v>
      </c>
      <c r="C5" s="19" t="s">
        <v>125</v>
      </c>
      <c r="D5" s="19" t="s">
        <v>126</v>
      </c>
    </row>
    <row r="6" spans="1:4" ht="24.75" customHeight="1">
      <c r="A6" s="63" t="s">
        <v>104</v>
      </c>
      <c r="B6" s="19">
        <v>1</v>
      </c>
      <c r="C6" s="19">
        <v>2</v>
      </c>
      <c r="D6" s="19">
        <v>3</v>
      </c>
    </row>
    <row r="7" spans="1:4" ht="24.75" customHeight="1">
      <c r="A7" s="58" t="s">
        <v>105</v>
      </c>
      <c r="B7" s="74">
        <f>C7+D7</f>
        <v>473.13</v>
      </c>
      <c r="C7" s="75">
        <f>C8+C13+C18+C21+C37</f>
        <v>431.75</v>
      </c>
      <c r="D7" s="75">
        <f>D8+D13+D18+D21+D37</f>
        <v>41.38</v>
      </c>
    </row>
    <row r="8" spans="1:4" ht="24.75" customHeight="1">
      <c r="A8" s="58" t="s">
        <v>127</v>
      </c>
      <c r="B8" s="74">
        <f aca="true" t="shared" si="0" ref="B8:B45">C8+D8</f>
        <v>266.96999999999997</v>
      </c>
      <c r="C8" s="76">
        <f>C9+C10+C11+C12</f>
        <v>266.96999999999997</v>
      </c>
      <c r="D8" s="77"/>
    </row>
    <row r="9" spans="1:4" ht="24.75" customHeight="1">
      <c r="A9" s="59" t="s">
        <v>128</v>
      </c>
      <c r="B9" s="74">
        <f t="shared" si="0"/>
        <v>114.03</v>
      </c>
      <c r="C9" s="78">
        <v>114.03</v>
      </c>
      <c r="D9" s="79"/>
    </row>
    <row r="10" spans="1:4" ht="24.75" customHeight="1">
      <c r="A10" s="59" t="s">
        <v>129</v>
      </c>
      <c r="B10" s="74">
        <f t="shared" si="0"/>
        <v>80.19</v>
      </c>
      <c r="C10" s="78">
        <v>80.19</v>
      </c>
      <c r="D10" s="80"/>
    </row>
    <row r="11" spans="1:4" ht="24.75" customHeight="1">
      <c r="A11" s="59" t="s">
        <v>147</v>
      </c>
      <c r="B11" s="74">
        <f t="shared" si="0"/>
        <v>17.04</v>
      </c>
      <c r="C11" s="78">
        <v>17.04</v>
      </c>
      <c r="D11" s="81"/>
    </row>
    <row r="12" spans="1:4" ht="24.75" customHeight="1">
      <c r="A12" s="59" t="s">
        <v>148</v>
      </c>
      <c r="B12" s="74">
        <f t="shared" si="0"/>
        <v>55.71</v>
      </c>
      <c r="C12" s="78">
        <v>55.71</v>
      </c>
      <c r="D12" s="82"/>
    </row>
    <row r="13" spans="1:4" ht="24.75" customHeight="1">
      <c r="A13" s="60" t="s">
        <v>145</v>
      </c>
      <c r="B13" s="74">
        <f t="shared" si="0"/>
        <v>20.54</v>
      </c>
      <c r="C13" s="76">
        <f>SUM(C14:C17)</f>
        <v>20.54</v>
      </c>
      <c r="D13" s="83"/>
    </row>
    <row r="14" spans="1:4" ht="24.75" customHeight="1">
      <c r="A14" s="59" t="s">
        <v>149</v>
      </c>
      <c r="B14" s="74">
        <f t="shared" si="0"/>
        <v>18.81</v>
      </c>
      <c r="C14" s="78">
        <v>18.81</v>
      </c>
      <c r="D14" s="84"/>
    </row>
    <row r="15" spans="1:4" ht="24.75" customHeight="1">
      <c r="A15" s="59" t="s">
        <v>150</v>
      </c>
      <c r="B15" s="74">
        <f t="shared" si="0"/>
        <v>1.02</v>
      </c>
      <c r="C15" s="78">
        <v>1.02</v>
      </c>
      <c r="D15" s="85"/>
    </row>
    <row r="16" spans="1:4" ht="24.75" customHeight="1">
      <c r="A16" s="59" t="s">
        <v>151</v>
      </c>
      <c r="B16" s="74">
        <f t="shared" si="0"/>
        <v>0.5</v>
      </c>
      <c r="C16" s="78">
        <v>0.5</v>
      </c>
      <c r="D16" s="86"/>
    </row>
    <row r="17" spans="1:4" ht="24.75" customHeight="1">
      <c r="A17" s="59" t="s">
        <v>152</v>
      </c>
      <c r="B17" s="74">
        <f t="shared" si="0"/>
        <v>0.21</v>
      </c>
      <c r="C17" s="78">
        <v>0.21</v>
      </c>
      <c r="D17" s="87"/>
    </row>
    <row r="18" spans="1:4" ht="24.75" customHeight="1">
      <c r="A18" s="60" t="s">
        <v>146</v>
      </c>
      <c r="B18" s="74">
        <f t="shared" si="0"/>
        <v>0.5</v>
      </c>
      <c r="C18" s="88">
        <v>0.5</v>
      </c>
      <c r="D18" s="89"/>
    </row>
    <row r="19" spans="1:4" ht="24.75" customHeight="1">
      <c r="A19" s="59" t="s">
        <v>153</v>
      </c>
      <c r="B19" s="74">
        <f t="shared" si="0"/>
        <v>0</v>
      </c>
      <c r="C19" s="90"/>
      <c r="D19" s="91"/>
    </row>
    <row r="20" spans="1:4" ht="24.75" customHeight="1">
      <c r="A20" s="59" t="s">
        <v>154</v>
      </c>
      <c r="B20" s="74">
        <f t="shared" si="0"/>
        <v>0.5</v>
      </c>
      <c r="C20" s="92">
        <v>0.5</v>
      </c>
      <c r="D20" s="93"/>
    </row>
    <row r="21" spans="1:4" ht="24.75" customHeight="1">
      <c r="A21" s="58" t="s">
        <v>130</v>
      </c>
      <c r="B21" s="74">
        <f t="shared" si="0"/>
        <v>41.38</v>
      </c>
      <c r="C21" s="94"/>
      <c r="D21" s="95">
        <f>SUM(D22:D36)</f>
        <v>41.38</v>
      </c>
    </row>
    <row r="22" spans="1:4" ht="24.75" customHeight="1">
      <c r="A22" s="59" t="s">
        <v>157</v>
      </c>
      <c r="B22" s="74">
        <f t="shared" si="0"/>
        <v>0</v>
      </c>
      <c r="C22" s="96"/>
      <c r="D22" s="97"/>
    </row>
    <row r="23" spans="1:4" ht="24.75" customHeight="1">
      <c r="A23" s="59" t="s">
        <v>158</v>
      </c>
      <c r="B23" s="74">
        <f t="shared" si="0"/>
        <v>0</v>
      </c>
      <c r="C23" s="98"/>
      <c r="D23" s="99"/>
    </row>
    <row r="24" spans="1:4" ht="24.75" customHeight="1">
      <c r="A24" s="59" t="s">
        <v>159</v>
      </c>
      <c r="B24" s="74">
        <f t="shared" si="0"/>
        <v>1</v>
      </c>
      <c r="C24" s="100"/>
      <c r="D24" s="101">
        <v>1</v>
      </c>
    </row>
    <row r="25" spans="1:4" ht="24.75" customHeight="1">
      <c r="A25" s="59" t="s">
        <v>160</v>
      </c>
      <c r="B25" s="74">
        <f t="shared" si="0"/>
        <v>1</v>
      </c>
      <c r="C25" s="102"/>
      <c r="D25" s="103">
        <v>1</v>
      </c>
    </row>
    <row r="26" spans="1:4" ht="24.75" customHeight="1">
      <c r="A26" s="59" t="s">
        <v>161</v>
      </c>
      <c r="B26" s="74">
        <f t="shared" si="0"/>
        <v>1</v>
      </c>
      <c r="C26" s="104"/>
      <c r="D26" s="105">
        <v>1</v>
      </c>
    </row>
    <row r="27" spans="1:4" ht="24.75" customHeight="1">
      <c r="A27" s="59" t="s">
        <v>162</v>
      </c>
      <c r="B27" s="74">
        <f t="shared" si="0"/>
        <v>2</v>
      </c>
      <c r="C27" s="106"/>
      <c r="D27" s="107">
        <v>2</v>
      </c>
    </row>
    <row r="28" spans="1:4" ht="24.75" customHeight="1">
      <c r="A28" s="59" t="s">
        <v>163</v>
      </c>
      <c r="B28" s="74">
        <f t="shared" si="0"/>
        <v>1.8</v>
      </c>
      <c r="C28" s="108"/>
      <c r="D28" s="109">
        <v>1.8</v>
      </c>
    </row>
    <row r="29" spans="1:4" ht="24.75" customHeight="1">
      <c r="A29" s="59" t="s">
        <v>164</v>
      </c>
      <c r="B29" s="74">
        <f t="shared" si="0"/>
        <v>5</v>
      </c>
      <c r="C29" s="110"/>
      <c r="D29" s="111">
        <v>5</v>
      </c>
    </row>
    <row r="30" spans="1:4" ht="24.75" customHeight="1">
      <c r="A30" s="61" t="s">
        <v>155</v>
      </c>
      <c r="B30" s="74">
        <f t="shared" si="0"/>
        <v>22.4</v>
      </c>
      <c r="C30" s="112"/>
      <c r="D30" s="112">
        <v>22.4</v>
      </c>
    </row>
    <row r="31" spans="1:4" ht="24.75" customHeight="1">
      <c r="A31" s="61" t="s">
        <v>165</v>
      </c>
      <c r="B31" s="74">
        <f t="shared" si="0"/>
        <v>0</v>
      </c>
      <c r="C31" s="113"/>
      <c r="D31" s="114"/>
    </row>
    <row r="32" spans="1:4" ht="24.75" customHeight="1">
      <c r="A32" s="59" t="s">
        <v>156</v>
      </c>
      <c r="B32" s="74">
        <f t="shared" si="0"/>
        <v>0</v>
      </c>
      <c r="C32" s="115"/>
      <c r="D32" s="116"/>
    </row>
    <row r="33" spans="1:4" ht="24.75" customHeight="1">
      <c r="A33" s="62" t="s">
        <v>166</v>
      </c>
      <c r="B33" s="74">
        <f t="shared" si="0"/>
        <v>0.5</v>
      </c>
      <c r="C33" s="117"/>
      <c r="D33" s="117">
        <v>0.5</v>
      </c>
    </row>
    <row r="34" spans="1:4" ht="24.75" customHeight="1">
      <c r="A34" s="59" t="s">
        <v>167</v>
      </c>
      <c r="B34" s="74">
        <f t="shared" si="0"/>
        <v>2.58</v>
      </c>
      <c r="C34" s="78"/>
      <c r="D34" s="118">
        <v>2.58</v>
      </c>
    </row>
    <row r="35" spans="1:4" ht="24.75" customHeight="1">
      <c r="A35" s="59" t="s">
        <v>168</v>
      </c>
      <c r="B35" s="74">
        <f t="shared" si="0"/>
        <v>2.85</v>
      </c>
      <c r="C35" s="78"/>
      <c r="D35" s="119">
        <v>2.85</v>
      </c>
    </row>
    <row r="36" spans="1:4" ht="24.75" customHeight="1">
      <c r="A36" s="59" t="s">
        <v>169</v>
      </c>
      <c r="B36" s="74">
        <f t="shared" si="0"/>
        <v>1.25</v>
      </c>
      <c r="C36" s="78"/>
      <c r="D36" s="120">
        <v>1.25</v>
      </c>
    </row>
    <row r="37" spans="1:4" ht="24.75" customHeight="1">
      <c r="A37" s="58" t="s">
        <v>131</v>
      </c>
      <c r="B37" s="74">
        <f t="shared" si="0"/>
        <v>143.73999999999998</v>
      </c>
      <c r="C37" s="76">
        <f>SUM(C38:C43)</f>
        <v>143.73999999999998</v>
      </c>
      <c r="D37" s="121"/>
    </row>
    <row r="38" spans="1:4" ht="24.75" customHeight="1">
      <c r="A38" s="59" t="s">
        <v>170</v>
      </c>
      <c r="B38" s="74">
        <f t="shared" si="0"/>
        <v>109.75</v>
      </c>
      <c r="C38" s="122">
        <v>109.75</v>
      </c>
      <c r="D38" s="123"/>
    </row>
    <row r="39" spans="1:4" ht="24.75" customHeight="1">
      <c r="A39" s="59" t="s">
        <v>171</v>
      </c>
      <c r="B39" s="74">
        <f t="shared" si="0"/>
        <v>1.05</v>
      </c>
      <c r="C39" s="122">
        <v>1.05</v>
      </c>
      <c r="D39" s="124"/>
    </row>
    <row r="40" spans="1:4" ht="24.75" customHeight="1">
      <c r="A40" s="59" t="s">
        <v>172</v>
      </c>
      <c r="B40" s="74">
        <f t="shared" si="0"/>
        <v>4.93</v>
      </c>
      <c r="C40" s="122">
        <v>4.93</v>
      </c>
      <c r="D40" s="125"/>
    </row>
    <row r="41" spans="1:4" ht="24.75" customHeight="1">
      <c r="A41" s="59" t="s">
        <v>173</v>
      </c>
      <c r="B41" s="74">
        <f t="shared" si="0"/>
        <v>3.49</v>
      </c>
      <c r="C41" s="122">
        <v>3.49</v>
      </c>
      <c r="D41" s="126"/>
    </row>
    <row r="42" spans="1:4" ht="24.75" customHeight="1">
      <c r="A42" s="59" t="s">
        <v>174</v>
      </c>
      <c r="B42" s="74">
        <f t="shared" si="0"/>
        <v>0.07</v>
      </c>
      <c r="C42" s="122">
        <v>0.07</v>
      </c>
      <c r="D42" s="127"/>
    </row>
    <row r="43" spans="1:4" ht="24.75" customHeight="1">
      <c r="A43" s="59" t="s">
        <v>175</v>
      </c>
      <c r="B43" s="74">
        <f t="shared" si="0"/>
        <v>24.45</v>
      </c>
      <c r="C43" s="122">
        <v>24.45</v>
      </c>
      <c r="D43" s="128"/>
    </row>
    <row r="44" spans="1:4" ht="24.75" customHeight="1">
      <c r="A44" s="62" t="s">
        <v>176</v>
      </c>
      <c r="B44" s="74">
        <f t="shared" si="0"/>
        <v>0</v>
      </c>
      <c r="C44" s="117"/>
      <c r="D44" s="117"/>
    </row>
    <row r="45" spans="1:4" ht="24.75" customHeight="1">
      <c r="A45" s="62" t="s">
        <v>177</v>
      </c>
      <c r="B45" s="74">
        <f t="shared" si="0"/>
        <v>0</v>
      </c>
      <c r="C45" s="117"/>
      <c r="D45" s="117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/>
  <pageMargins left="0.78125" right="0.78125" top="0.43" bottom="0.26" header="0.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2017-06-05T07:49:41Z</cp:lastPrinted>
  <dcterms:created xsi:type="dcterms:W3CDTF">2017-05-26T03:46:47Z</dcterms:created>
  <dcterms:modified xsi:type="dcterms:W3CDTF">2017-07-13T07:13:43Z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